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activeTab="1"/>
  </bookViews>
  <sheets>
    <sheet name="7-11 лет(экспертиза) " sheetId="4" r:id="rId1"/>
    <sheet name="от 12 лет" sheetId="7" r:id="rId2"/>
  </sheets>
  <calcPr calcId="162913" refMode="R1C1" concurrentCalc="0"/>
</workbook>
</file>

<file path=xl/calcChain.xml><?xml version="1.0" encoding="utf-8"?>
<calcChain xmlns="http://schemas.openxmlformats.org/spreadsheetml/2006/main">
  <c r="F184" i="7" l="1"/>
  <c r="F166" i="7"/>
  <c r="F148" i="7"/>
  <c r="F130" i="7"/>
  <c r="F112" i="7"/>
  <c r="F94" i="7"/>
  <c r="F77" i="7"/>
  <c r="F59" i="7"/>
  <c r="F42" i="7"/>
  <c r="F25" i="7"/>
  <c r="F199" i="7"/>
  <c r="F181" i="7"/>
  <c r="F163" i="7"/>
  <c r="F145" i="7"/>
  <c r="F127" i="7"/>
  <c r="F109" i="7"/>
  <c r="F91" i="7"/>
  <c r="F74" i="7"/>
  <c r="F56" i="7"/>
  <c r="F39" i="7"/>
  <c r="F22" i="7"/>
  <c r="F196" i="7"/>
  <c r="F173" i="7"/>
  <c r="F154" i="7"/>
  <c r="F138" i="7"/>
  <c r="F119" i="7"/>
  <c r="F101" i="7"/>
  <c r="F84" i="7"/>
  <c r="F67" i="7"/>
  <c r="F48" i="7"/>
  <c r="F31" i="7"/>
  <c r="F13" i="7"/>
  <c r="F193" i="7"/>
  <c r="F202" i="7"/>
  <c r="F204" i="7"/>
  <c r="E184" i="7"/>
  <c r="E166" i="7"/>
  <c r="E148" i="7"/>
  <c r="E130" i="7"/>
  <c r="E112" i="7"/>
  <c r="E94" i="7"/>
  <c r="E77" i="7"/>
  <c r="E59" i="7"/>
  <c r="E42" i="7"/>
  <c r="E25" i="7"/>
  <c r="E199" i="7"/>
  <c r="E181" i="7"/>
  <c r="E163" i="7"/>
  <c r="E145" i="7"/>
  <c r="E127" i="7"/>
  <c r="E109" i="7"/>
  <c r="E91" i="7"/>
  <c r="E74" i="7"/>
  <c r="E56" i="7"/>
  <c r="E39" i="7"/>
  <c r="E22" i="7"/>
  <c r="E196" i="7"/>
  <c r="E173" i="7"/>
  <c r="E154" i="7"/>
  <c r="E138" i="7"/>
  <c r="E119" i="7"/>
  <c r="E101" i="7"/>
  <c r="E84" i="7"/>
  <c r="E67" i="7"/>
  <c r="E48" i="7"/>
  <c r="E31" i="7"/>
  <c r="E13" i="7"/>
  <c r="E193" i="7"/>
  <c r="E202" i="7"/>
  <c r="E204" i="7"/>
  <c r="D184" i="7"/>
  <c r="D166" i="7"/>
  <c r="D148" i="7"/>
  <c r="D130" i="7"/>
  <c r="D112" i="7"/>
  <c r="D94" i="7"/>
  <c r="D77" i="7"/>
  <c r="D59" i="7"/>
  <c r="D42" i="7"/>
  <c r="D25" i="7"/>
  <c r="D199" i="7"/>
  <c r="D181" i="7"/>
  <c r="D163" i="7"/>
  <c r="D145" i="7"/>
  <c r="D127" i="7"/>
  <c r="D109" i="7"/>
  <c r="D91" i="7"/>
  <c r="D74" i="7"/>
  <c r="D56" i="7"/>
  <c r="D39" i="7"/>
  <c r="D22" i="7"/>
  <c r="D196" i="7"/>
  <c r="D173" i="7"/>
  <c r="D154" i="7"/>
  <c r="D138" i="7"/>
  <c r="D119" i="7"/>
  <c r="D101" i="7"/>
  <c r="D84" i="7"/>
  <c r="D67" i="7"/>
  <c r="D48" i="7"/>
  <c r="D31" i="7"/>
  <c r="D13" i="7"/>
  <c r="D193" i="7"/>
  <c r="D202" i="7"/>
  <c r="D204" i="7"/>
  <c r="G184" i="7"/>
  <c r="G166" i="7"/>
  <c r="G148" i="7"/>
  <c r="G130" i="7"/>
  <c r="G112" i="7"/>
  <c r="G94" i="7"/>
  <c r="G77" i="7"/>
  <c r="G59" i="7"/>
  <c r="G42" i="7"/>
  <c r="G25" i="7"/>
  <c r="G199" i="7"/>
  <c r="G181" i="7"/>
  <c r="G163" i="7"/>
  <c r="G145" i="7"/>
  <c r="G127" i="7"/>
  <c r="G109" i="7"/>
  <c r="G91" i="7"/>
  <c r="G74" i="7"/>
  <c r="G56" i="7"/>
  <c r="G39" i="7"/>
  <c r="G22" i="7"/>
  <c r="G196" i="7"/>
  <c r="G173" i="7"/>
  <c r="G154" i="7"/>
  <c r="G138" i="7"/>
  <c r="G119" i="7"/>
  <c r="G101" i="7"/>
  <c r="G84" i="7"/>
  <c r="G67" i="7"/>
  <c r="G48" i="7"/>
  <c r="G31" i="7"/>
  <c r="G13" i="7"/>
  <c r="G193" i="7"/>
  <c r="G202" i="7"/>
  <c r="G204" i="7"/>
  <c r="G201" i="7"/>
  <c r="G198" i="7"/>
  <c r="G195" i="7"/>
  <c r="C184" i="7"/>
  <c r="C166" i="7"/>
  <c r="C148" i="7"/>
  <c r="C130" i="7"/>
  <c r="C112" i="7"/>
  <c r="C94" i="7"/>
  <c r="C77" i="7"/>
  <c r="C59" i="7"/>
  <c r="C42" i="7"/>
  <c r="C25" i="7"/>
  <c r="C199" i="7"/>
  <c r="C181" i="7"/>
  <c r="C163" i="7"/>
  <c r="C145" i="7"/>
  <c r="C127" i="7"/>
  <c r="C109" i="7"/>
  <c r="C91" i="7"/>
  <c r="C74" i="7"/>
  <c r="C56" i="7"/>
  <c r="C39" i="7"/>
  <c r="C22" i="7"/>
  <c r="C196" i="7"/>
  <c r="C173" i="7"/>
  <c r="C154" i="7"/>
  <c r="C138" i="7"/>
  <c r="C119" i="7"/>
  <c r="C101" i="7"/>
  <c r="C84" i="7"/>
  <c r="C67" i="7"/>
  <c r="C48" i="7"/>
  <c r="C31" i="7"/>
  <c r="C13" i="7"/>
  <c r="C193" i="7"/>
  <c r="C202" i="7"/>
  <c r="G185" i="7"/>
  <c r="G167" i="7"/>
  <c r="G149" i="7"/>
  <c r="G131" i="7"/>
  <c r="G113" i="7"/>
  <c r="G95" i="7"/>
  <c r="G78" i="7"/>
  <c r="G60" i="7"/>
  <c r="G43" i="7"/>
  <c r="G26" i="7"/>
  <c r="G186" i="7"/>
  <c r="G187" i="7"/>
  <c r="F185" i="7"/>
  <c r="F167" i="7"/>
  <c r="F149" i="7"/>
  <c r="F131" i="7"/>
  <c r="F113" i="7"/>
  <c r="F95" i="7"/>
  <c r="F78" i="7"/>
  <c r="F60" i="7"/>
  <c r="F43" i="7"/>
  <c r="F26" i="7"/>
  <c r="F186" i="7"/>
  <c r="F187" i="7"/>
  <c r="E185" i="7"/>
  <c r="E167" i="7"/>
  <c r="E149" i="7"/>
  <c r="E131" i="7"/>
  <c r="E113" i="7"/>
  <c r="E95" i="7"/>
  <c r="E78" i="7"/>
  <c r="E60" i="7"/>
  <c r="E43" i="7"/>
  <c r="E26" i="7"/>
  <c r="E186" i="7"/>
  <c r="E187" i="7"/>
  <c r="D185" i="7"/>
  <c r="D167" i="7"/>
  <c r="D149" i="7"/>
  <c r="D131" i="7"/>
  <c r="D113" i="7"/>
  <c r="D95" i="7"/>
  <c r="D78" i="7"/>
  <c r="D60" i="7"/>
  <c r="D43" i="7"/>
  <c r="D26" i="7"/>
  <c r="D186" i="7"/>
  <c r="D187" i="7"/>
  <c r="C185" i="7"/>
  <c r="C167" i="7"/>
  <c r="C149" i="7"/>
  <c r="C131" i="7"/>
  <c r="C113" i="7"/>
  <c r="C95" i="7"/>
  <c r="C78" i="7"/>
  <c r="C60" i="7"/>
  <c r="C43" i="7"/>
  <c r="C26" i="7"/>
  <c r="C186" i="7"/>
  <c r="C187" i="7"/>
  <c r="C184" i="4"/>
  <c r="C166" i="4"/>
  <c r="C148" i="4"/>
  <c r="C130" i="4"/>
  <c r="C112" i="4"/>
  <c r="C94" i="4"/>
  <c r="C77" i="4"/>
  <c r="C59" i="4"/>
  <c r="C42" i="4"/>
  <c r="C25" i="4"/>
  <c r="C199" i="4"/>
  <c r="C181" i="4"/>
  <c r="C163" i="4"/>
  <c r="C145" i="4"/>
  <c r="C127" i="4"/>
  <c r="C109" i="4"/>
  <c r="C91" i="4"/>
  <c r="C74" i="4"/>
  <c r="C56" i="4"/>
  <c r="C39" i="4"/>
  <c r="C22" i="4"/>
  <c r="C196" i="4"/>
  <c r="C173" i="4"/>
  <c r="C154" i="4"/>
  <c r="C138" i="4"/>
  <c r="C119" i="4"/>
  <c r="C101" i="4"/>
  <c r="C84" i="4"/>
  <c r="C67" i="4"/>
  <c r="C48" i="4"/>
  <c r="C31" i="4"/>
  <c r="C13" i="4"/>
  <c r="C193" i="4"/>
  <c r="C202" i="4"/>
  <c r="D184" i="4"/>
  <c r="D166" i="4"/>
  <c r="D148" i="4"/>
  <c r="D130" i="4"/>
  <c r="D112" i="4"/>
  <c r="D94" i="4"/>
  <c r="D77" i="4"/>
  <c r="D59" i="4"/>
  <c r="D42" i="4"/>
  <c r="D25" i="4"/>
  <c r="D199" i="4"/>
  <c r="E112" i="4"/>
  <c r="E130" i="4"/>
  <c r="E148" i="4"/>
  <c r="E166" i="4"/>
  <c r="E184" i="4"/>
  <c r="F112" i="4"/>
  <c r="F130" i="4"/>
  <c r="F148" i="4"/>
  <c r="F166" i="4"/>
  <c r="F184" i="4"/>
  <c r="G112" i="4"/>
  <c r="G130" i="4"/>
  <c r="G148" i="4"/>
  <c r="G166" i="4"/>
  <c r="G184" i="4"/>
  <c r="E127" i="4"/>
  <c r="E109" i="4"/>
  <c r="E145" i="4"/>
  <c r="E163" i="4"/>
  <c r="E181" i="4"/>
  <c r="F127" i="4"/>
  <c r="F109" i="4"/>
  <c r="F145" i="4"/>
  <c r="F163" i="4"/>
  <c r="F181" i="4"/>
  <c r="G127" i="4"/>
  <c r="G109" i="4"/>
  <c r="G145" i="4"/>
  <c r="G163" i="4"/>
  <c r="G181" i="4"/>
  <c r="D145" i="4"/>
  <c r="D127" i="4"/>
  <c r="D181" i="4"/>
  <c r="D109" i="4"/>
  <c r="D163" i="4"/>
  <c r="E119" i="4"/>
  <c r="E154" i="4"/>
  <c r="E101" i="4"/>
  <c r="E173" i="4"/>
  <c r="E138" i="4"/>
  <c r="F119" i="4"/>
  <c r="F154" i="4"/>
  <c r="F101" i="4"/>
  <c r="F173" i="4"/>
  <c r="F138" i="4"/>
  <c r="G119" i="4"/>
  <c r="G154" i="4"/>
  <c r="G101" i="4"/>
  <c r="G173" i="4"/>
  <c r="G138" i="4"/>
  <c r="D119" i="4"/>
  <c r="D154" i="4"/>
  <c r="D101" i="4"/>
  <c r="D173" i="4"/>
  <c r="D138" i="4"/>
  <c r="E94" i="4"/>
  <c r="E25" i="4"/>
  <c r="E42" i="4"/>
  <c r="E59" i="4"/>
  <c r="E77" i="4"/>
  <c r="F94" i="4"/>
  <c r="F59" i="4"/>
  <c r="F25" i="4"/>
  <c r="F42" i="4"/>
  <c r="F77" i="4"/>
  <c r="G25" i="4"/>
  <c r="G42" i="4"/>
  <c r="G59" i="4"/>
  <c r="G77" i="4"/>
  <c r="G94" i="4"/>
  <c r="E91" i="4"/>
  <c r="E22" i="4"/>
  <c r="E39" i="4"/>
  <c r="E56" i="4"/>
  <c r="E74" i="4"/>
  <c r="F91" i="4"/>
  <c r="F22" i="4"/>
  <c r="F39" i="4"/>
  <c r="F56" i="4"/>
  <c r="F74" i="4"/>
  <c r="G91" i="4"/>
  <c r="G22" i="4"/>
  <c r="G39" i="4"/>
  <c r="G56" i="4"/>
  <c r="G74" i="4"/>
  <c r="D39" i="4"/>
  <c r="D22" i="4"/>
  <c r="D91" i="4"/>
  <c r="D56" i="4"/>
  <c r="D74" i="4"/>
  <c r="E84" i="4"/>
  <c r="E13" i="4"/>
  <c r="E31" i="4"/>
  <c r="E48" i="4"/>
  <c r="E67" i="4"/>
  <c r="F84" i="4"/>
  <c r="F31" i="4"/>
  <c r="F13" i="4"/>
  <c r="F48" i="4"/>
  <c r="F67" i="4"/>
  <c r="G48" i="4"/>
  <c r="G84" i="4"/>
  <c r="G13" i="4"/>
  <c r="G31" i="4"/>
  <c r="G67" i="4"/>
  <c r="D67" i="4"/>
  <c r="D84" i="4"/>
  <c r="D13" i="4"/>
  <c r="D31" i="4"/>
  <c r="D48" i="4"/>
  <c r="E199" i="4"/>
  <c r="F199" i="4"/>
  <c r="G199" i="4"/>
  <c r="E196" i="4"/>
  <c r="F196" i="4"/>
  <c r="G196" i="4"/>
  <c r="D196" i="4"/>
  <c r="E193" i="4"/>
  <c r="F193" i="4"/>
  <c r="G193" i="4"/>
  <c r="D193" i="4"/>
  <c r="G202" i="4"/>
  <c r="G204" i="4"/>
  <c r="F202" i="4"/>
  <c r="E202" i="4"/>
  <c r="D202" i="4"/>
  <c r="G201" i="4"/>
  <c r="G198" i="4"/>
  <c r="G195" i="4"/>
  <c r="C167" i="4"/>
  <c r="E185" i="4"/>
  <c r="E131" i="4"/>
  <c r="G131" i="4"/>
  <c r="F113" i="4"/>
  <c r="E95" i="4"/>
  <c r="E78" i="4"/>
  <c r="G78" i="4"/>
  <c r="E60" i="4"/>
  <c r="E43" i="4"/>
  <c r="F43" i="4"/>
  <c r="G43" i="4"/>
  <c r="D43" i="4"/>
  <c r="G60" i="4"/>
  <c r="F149" i="4"/>
  <c r="D167" i="4"/>
  <c r="F167" i="4"/>
  <c r="D185" i="4"/>
  <c r="C149" i="4"/>
  <c r="C131" i="4"/>
  <c r="C78" i="4"/>
  <c r="C60" i="4"/>
  <c r="C43" i="4"/>
  <c r="E149" i="4"/>
  <c r="D131" i="4"/>
  <c r="E167" i="4"/>
  <c r="G167" i="4"/>
  <c r="D78" i="4"/>
  <c r="D95" i="4"/>
  <c r="G149" i="4"/>
  <c r="G95" i="4"/>
  <c r="D60" i="4"/>
  <c r="F78" i="4"/>
  <c r="F60" i="4"/>
  <c r="F95" i="4"/>
  <c r="D113" i="4"/>
  <c r="G26" i="4"/>
  <c r="F131" i="4"/>
  <c r="F26" i="4"/>
  <c r="C113" i="4"/>
  <c r="D26" i="4"/>
  <c r="G185" i="4"/>
  <c r="C26" i="4"/>
  <c r="E26" i="4"/>
  <c r="E113" i="4"/>
  <c r="E186" i="4"/>
  <c r="E187" i="4"/>
  <c r="C95" i="4"/>
  <c r="C185" i="4"/>
  <c r="G113" i="4"/>
  <c r="G186" i="4"/>
  <c r="G187" i="4"/>
  <c r="F185" i="4"/>
  <c r="F186" i="4"/>
  <c r="F187" i="4"/>
  <c r="D149" i="4"/>
  <c r="D186" i="4"/>
  <c r="D187" i="4"/>
  <c r="C186" i="4"/>
  <c r="C187" i="4"/>
</calcChain>
</file>

<file path=xl/sharedStrings.xml><?xml version="1.0" encoding="utf-8"?>
<sst xmlns="http://schemas.openxmlformats.org/spreadsheetml/2006/main" count="612" uniqueCount="170">
  <si>
    <t>Прием пищи</t>
  </si>
  <si>
    <t>Наименование блюда</t>
  </si>
  <si>
    <t>Вес блюда</t>
  </si>
  <si>
    <t>Возрастная категория:</t>
  </si>
  <si>
    <t>Неделя 1 День 1</t>
  </si>
  <si>
    <t>ЗАВТРАК</t>
  </si>
  <si>
    <t>Фрукт свежий ,  сезонный</t>
  </si>
  <si>
    <t>Чай с сахаром</t>
  </si>
  <si>
    <t>ИТОГО ЗА ЗАВТРАК</t>
  </si>
  <si>
    <t>Свекольник</t>
  </si>
  <si>
    <t>Макаронные изделия отварные</t>
  </si>
  <si>
    <t>Компот из смеси сухофруктов</t>
  </si>
  <si>
    <t>Хлеб ржаной</t>
  </si>
  <si>
    <t>ИТОГО ЗА ОБЕД</t>
  </si>
  <si>
    <t>ПОЛДНИК</t>
  </si>
  <si>
    <t>Кисель витаминизированный</t>
  </si>
  <si>
    <t>Пирожки печеные из сдобного теста с капустным фаршем</t>
  </si>
  <si>
    <t>ИТОГО ЗА ПОЛДНИК</t>
  </si>
  <si>
    <t>ИТОГО ЗА ДЕНЬ:</t>
  </si>
  <si>
    <t>День 2</t>
  </si>
  <si>
    <t>Каша гречневая рассыпчатая</t>
  </si>
  <si>
    <t>Кисломолочный продукт</t>
  </si>
  <si>
    <t>День 3</t>
  </si>
  <si>
    <t>Батон нарезной</t>
  </si>
  <si>
    <t>Сыр твердый порциями</t>
  </si>
  <si>
    <t>Масло сливочное</t>
  </si>
  <si>
    <t>Напиток из шиповника</t>
  </si>
  <si>
    <t>Компот из замороженной ягоды</t>
  </si>
  <si>
    <t>День 4</t>
  </si>
  <si>
    <t>Суп картофельный с макаронными изделиями на курином бульоне</t>
  </si>
  <si>
    <t>Каша из гороха с маслом</t>
  </si>
  <si>
    <t>Сок фруктовый, плодовый, ягодный , томатный</t>
  </si>
  <si>
    <t>День 5</t>
  </si>
  <si>
    <t>Пирожки печеные из сдобного теста с картофелем</t>
  </si>
  <si>
    <t>День 7</t>
  </si>
  <si>
    <t>День 8</t>
  </si>
  <si>
    <t>День 9</t>
  </si>
  <si>
    <t>Каша из хлопьев овсяных "Геркулес" жидкая</t>
  </si>
  <si>
    <t>День 10</t>
  </si>
  <si>
    <t>Макаронные изделия, запеченные с сыром</t>
  </si>
  <si>
    <t>ИТОГО ЗА ВЕСЬ ПЕРИОД:</t>
  </si>
  <si>
    <t>СРЕДНЕЕ ЗНАЧЕНИЕ ЗА ПЕРИОД:</t>
  </si>
  <si>
    <t>Неделя 2 День 6</t>
  </si>
  <si>
    <t>Завтрак</t>
  </si>
  <si>
    <t>Полдник</t>
  </si>
  <si>
    <t>Энергетическая ценность (ккал)</t>
  </si>
  <si>
    <t>Б</t>
  </si>
  <si>
    <t>Ж</t>
  </si>
  <si>
    <t>У</t>
  </si>
  <si>
    <t>Пищевые вещества (г)</t>
  </si>
  <si>
    <t>№ рецептур</t>
  </si>
  <si>
    <t>пр</t>
  </si>
  <si>
    <t>Распределение ЭЦ в завтрак при норме 20-25%</t>
  </si>
  <si>
    <t xml:space="preserve">Обед </t>
  </si>
  <si>
    <t>Распределение ЭЦ в обед при норме 30-35%</t>
  </si>
  <si>
    <t>Средняя всего за день</t>
  </si>
  <si>
    <t>Распределение ЭЦ в полдник при норме 10-15%</t>
  </si>
  <si>
    <t>Каша молочная"Дружба"</t>
  </si>
  <si>
    <t>ООО" БОЛЬШАЯ ПЕРЕМЕНА"</t>
  </si>
  <si>
    <t>Распределение ЭЦ в завтрак,обед, полдник при норме 60-75%</t>
  </si>
  <si>
    <t>7-11 лет</t>
  </si>
  <si>
    <t>Суп картофельный с бобовыми на м/к бульоне</t>
  </si>
  <si>
    <t>Щи из свежей капусты с картофелем на м/к бульоне</t>
  </si>
  <si>
    <t>Рагу из птицы (170/70)</t>
  </si>
  <si>
    <t>Плов из отварной птицы (160/80)</t>
  </si>
  <si>
    <t>Плюшка Московская</t>
  </si>
  <si>
    <t xml:space="preserve">Пирожки печеные из дрожжевого теста с яблочным фаршем </t>
  </si>
  <si>
    <t>Пирог морковный</t>
  </si>
  <si>
    <t>ОБЕД</t>
  </si>
  <si>
    <t>Печенье</t>
  </si>
  <si>
    <t>Огурцы солёные</t>
  </si>
  <si>
    <t>Суп картофельный с бобовыми на курином бульоне</t>
  </si>
  <si>
    <t>Тефтели куриные</t>
  </si>
  <si>
    <t>Соус томатный</t>
  </si>
  <si>
    <t>Хлеб пшеничный витаминизированный</t>
  </si>
  <si>
    <t>Напиток из вишни</t>
  </si>
  <si>
    <t>Каша манная вязкая</t>
  </si>
  <si>
    <t>Булочка с корицей</t>
  </si>
  <si>
    <t>Чай с лимоном и сахаром</t>
  </si>
  <si>
    <t>Икра кабачковая (промышленного производства)</t>
  </si>
  <si>
    <t>Пюре картофельное</t>
  </si>
  <si>
    <t>Напиток с чёрной смородиной</t>
  </si>
  <si>
    <t>Свекла отварная</t>
  </si>
  <si>
    <t>Напиток витаминизированный</t>
  </si>
  <si>
    <t>Булочка с кокосовой стружкой</t>
  </si>
  <si>
    <t>Суп картофельный с рисом на курином бульоне</t>
  </si>
  <si>
    <t>Митбол куриный</t>
  </si>
  <si>
    <t>Чай с клубникой и сахаром</t>
  </si>
  <si>
    <t>Морковь отварная</t>
  </si>
  <si>
    <t>Булочка с сахаром</t>
  </si>
  <si>
    <t>Икра свекольная</t>
  </si>
  <si>
    <t>Плов мясной (170/70)</t>
  </si>
  <si>
    <t>Рыба под маринадом (60/30)</t>
  </si>
  <si>
    <t>Рогалик со сгущёнкой</t>
  </si>
  <si>
    <t>Джем</t>
  </si>
  <si>
    <t>Борщ с капустой и картофелем на курином бульоне</t>
  </si>
  <si>
    <t>Соус Болоньезе</t>
  </si>
  <si>
    <t>Спагетти отварные с маслом</t>
  </si>
  <si>
    <t>Брецель</t>
  </si>
  <si>
    <t>Каша пшённая молочная жидкая</t>
  </si>
  <si>
    <t>102.1</t>
  </si>
  <si>
    <t>Рис отварной</t>
  </si>
  <si>
    <t>Рассольник ленинградский на курином бульоне</t>
  </si>
  <si>
    <t>Омлет с зелёным горошком</t>
  </si>
  <si>
    <t>Жаркое из птицы (180/60)</t>
  </si>
  <si>
    <t>Гуляш из отварного мяса (50/40)</t>
  </si>
  <si>
    <t>Булочка с кунжутом</t>
  </si>
  <si>
    <t>Голубцы ленивые</t>
  </si>
  <si>
    <t>Щи из свежей капусты с картофелем на курином бульоне</t>
  </si>
  <si>
    <t>Информация о пищевой, энергетической ценности меню за 10 дней</t>
  </si>
  <si>
    <t>Рекомендуемая величина</t>
  </si>
  <si>
    <t>470-587,5</t>
  </si>
  <si>
    <t>705-822,5</t>
  </si>
  <si>
    <t>235-352,5</t>
  </si>
  <si>
    <t>1410-1762,5</t>
  </si>
  <si>
    <t>Суп-лапша на м/к бульоне</t>
  </si>
  <si>
    <t>Котлета куриная</t>
  </si>
  <si>
    <t>Запеканка из творога с ягодным соусом (150/50)</t>
  </si>
  <si>
    <t>от 12 лет и старше</t>
  </si>
  <si>
    <t>Рыба под маринадом (70/30)</t>
  </si>
  <si>
    <t>Запеканка из творога с ягодным соусом (200/50)</t>
  </si>
  <si>
    <t>Плов мясной (200/80)</t>
  </si>
  <si>
    <t>Гуляш из отварного мяса (60/40)</t>
  </si>
  <si>
    <t>Жаркое из птицы (200/80)</t>
  </si>
  <si>
    <t>544-680</t>
  </si>
  <si>
    <t>272-408</t>
  </si>
  <si>
    <t>1632-2040</t>
  </si>
  <si>
    <t>155.3</t>
  </si>
  <si>
    <t>РЦ 10.86</t>
  </si>
  <si>
    <t>564.1</t>
  </si>
  <si>
    <t>564.3</t>
  </si>
  <si>
    <t>511.2</t>
  </si>
  <si>
    <t>407.2</t>
  </si>
  <si>
    <t>564.2</t>
  </si>
  <si>
    <t xml:space="preserve">Каша пшеничная </t>
  </si>
  <si>
    <t>511.1</t>
  </si>
  <si>
    <t>15,4-19,25</t>
  </si>
  <si>
    <t>15,8-19,75</t>
  </si>
  <si>
    <t>67-83,75</t>
  </si>
  <si>
    <t>23,1-26,95</t>
  </si>
  <si>
    <t>23,7-27,65</t>
  </si>
  <si>
    <t>100,5-117,25</t>
  </si>
  <si>
    <t>7,7-11,5</t>
  </si>
  <si>
    <t>7,9-11,85</t>
  </si>
  <si>
    <t>33,5-50,25</t>
  </si>
  <si>
    <t>50,82-63,53</t>
  </si>
  <si>
    <t>52,14-65,18</t>
  </si>
  <si>
    <t>221,1-276,38</t>
  </si>
  <si>
    <t>Суточная потребность в пищевых веществах</t>
  </si>
  <si>
    <t>Энергетическая ценность Ккал</t>
  </si>
  <si>
    <t>Масса порции нетто гр</t>
  </si>
  <si>
    <t>белки, гр</t>
  </si>
  <si>
    <t>жиры, гр</t>
  </si>
  <si>
    <t>углеводы,гр</t>
  </si>
  <si>
    <t>543.1</t>
  </si>
  <si>
    <t>Рагу из птицы (200/80)</t>
  </si>
  <si>
    <t>18-22,5</t>
  </si>
  <si>
    <t>18,4-23</t>
  </si>
  <si>
    <t>76,6-95,75</t>
  </si>
  <si>
    <t>27-31,5</t>
  </si>
  <si>
    <t>27,6-32,2</t>
  </si>
  <si>
    <t>114,9-134,05</t>
  </si>
  <si>
    <t>9-13,5</t>
  </si>
  <si>
    <t>9,2-13,8</t>
  </si>
  <si>
    <t>38,3-57,45</t>
  </si>
  <si>
    <t>54-67,5</t>
  </si>
  <si>
    <t>55,2-69</t>
  </si>
  <si>
    <t>229,8-287,25</t>
  </si>
  <si>
    <t>142.1</t>
  </si>
  <si>
    <t>816-952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</si>
</sst>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i/>
      <sz val="10"/>
      <color theme="1"/>
      <name val="Times New Roman"/>
      <family val="1"/>
    </font>
    <font>
      <i/>
      <sz val="10"/>
      <color rgb="FF0070C0"/>
      <name val="Times New Roman"/>
      <family val="1"/>
    </font>
    <font>
      <sz val="10"/>
      <color rgb="FF0070C0"/>
      <name val="Arial Cyr"/>
      <charset val="204"/>
    </font>
    <font>
      <b/>
      <i/>
      <sz val="10"/>
      <color rgb="FF00B0F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2" xfId="0" applyNumberFormat="1" applyBorder="1" applyAlignment="1">
      <alignment horizont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horizontal="left" vertical="top"/>
    </xf>
    <xf numFmtId="0" fontId="0" fillId="0" borderId="2" xfId="0" applyBorder="1" applyAlignment="1">
      <alignment wrapText="1"/>
    </xf>
    <xf numFmtId="0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9" fontId="0" fillId="0" borderId="2" xfId="0" applyNumberFormat="1" applyFont="1" applyBorder="1"/>
    <xf numFmtId="9" fontId="0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4" fillId="2" borderId="2" xfId="0" applyFont="1" applyFill="1" applyBorder="1"/>
    <xf numFmtId="2" fontId="0" fillId="3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 vertical="top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5" fillId="2" borderId="2" xfId="0" applyFont="1" applyFill="1" applyBorder="1"/>
    <xf numFmtId="0" fontId="6" fillId="2" borderId="2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7" fillId="2" borderId="18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wrapText="1"/>
    </xf>
    <xf numFmtId="9" fontId="0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1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5"/>
  <sheetViews>
    <sheetView topLeftCell="A139" zoomScaleNormal="100" workbookViewId="0">
      <selection activeCell="B175" sqref="B175:H175"/>
    </sheetView>
  </sheetViews>
  <sheetFormatPr defaultRowHeight="13.2" x14ac:dyDescent="0.25"/>
  <cols>
    <col min="1" max="1" width="12" style="9" customWidth="1"/>
    <col min="2" max="2" width="56.88671875" style="6" customWidth="1"/>
    <col min="3" max="3" width="10.6640625" style="13" customWidth="1"/>
    <col min="4" max="4" width="10.88671875" style="25" customWidth="1"/>
    <col min="5" max="5" width="10.44140625" style="25" customWidth="1"/>
    <col min="6" max="6" width="14" style="25" customWidth="1"/>
    <col min="7" max="7" width="11.44140625" style="25" customWidth="1"/>
    <col min="8" max="8" width="10.6640625" style="34" customWidth="1"/>
  </cols>
  <sheetData>
    <row r="1" spans="1:8" x14ac:dyDescent="0.25">
      <c r="B1" s="45" t="s">
        <v>58</v>
      </c>
    </row>
    <row r="2" spans="1:8" s="1" customFormat="1" ht="26.4" x14ac:dyDescent="0.25">
      <c r="A2" s="7" t="s">
        <v>3</v>
      </c>
      <c r="B2" s="1" t="s">
        <v>60</v>
      </c>
      <c r="C2" s="2"/>
      <c r="D2" s="24"/>
      <c r="E2" s="24"/>
      <c r="F2" s="24"/>
      <c r="G2" s="24"/>
      <c r="H2" s="35"/>
    </row>
    <row r="3" spans="1:8" s="1" customFormat="1" ht="16.5" customHeight="1" x14ac:dyDescent="0.25">
      <c r="A3" s="8"/>
      <c r="C3" s="2"/>
      <c r="D3" s="24"/>
      <c r="E3" s="24"/>
      <c r="F3" s="24"/>
      <c r="G3" s="24"/>
      <c r="H3" s="35"/>
    </row>
    <row r="4" spans="1:8" s="3" customFormat="1" ht="38.25" customHeight="1" x14ac:dyDescent="0.25">
      <c r="A4" s="98" t="s">
        <v>0</v>
      </c>
      <c r="B4" s="99" t="s">
        <v>1</v>
      </c>
      <c r="C4" s="92" t="s">
        <v>2</v>
      </c>
      <c r="D4" s="99" t="s">
        <v>49</v>
      </c>
      <c r="E4" s="99"/>
      <c r="F4" s="99"/>
      <c r="G4" s="99" t="s">
        <v>45</v>
      </c>
      <c r="H4" s="111" t="s">
        <v>50</v>
      </c>
    </row>
    <row r="5" spans="1:8" s="4" customFormat="1" ht="13.5" customHeight="1" x14ac:dyDescent="0.25">
      <c r="A5" s="98"/>
      <c r="B5" s="99"/>
      <c r="C5" s="92"/>
      <c r="D5" s="21" t="s">
        <v>46</v>
      </c>
      <c r="E5" s="21" t="s">
        <v>47</v>
      </c>
      <c r="F5" s="21" t="s">
        <v>48</v>
      </c>
      <c r="G5" s="99"/>
      <c r="H5" s="111"/>
    </row>
    <row r="6" spans="1:8" s="5" customFormat="1" ht="12.75" customHeight="1" x14ac:dyDescent="0.25">
      <c r="A6" s="112" t="s">
        <v>4</v>
      </c>
      <c r="B6" s="112"/>
      <c r="C6" s="112"/>
      <c r="D6" s="112"/>
      <c r="E6" s="112"/>
      <c r="F6" s="112"/>
      <c r="G6" s="112"/>
      <c r="H6" s="112"/>
    </row>
    <row r="7" spans="1:8" ht="12.75" customHeight="1" x14ac:dyDescent="0.25">
      <c r="A7" s="94" t="s">
        <v>5</v>
      </c>
      <c r="B7" s="22" t="s">
        <v>57</v>
      </c>
      <c r="C7" s="23">
        <v>200</v>
      </c>
      <c r="D7" s="26">
        <v>9.27</v>
      </c>
      <c r="E7" s="26">
        <v>4.7699999999999996</v>
      </c>
      <c r="F7" s="26">
        <v>21.36</v>
      </c>
      <c r="G7" s="26">
        <v>185.3</v>
      </c>
      <c r="H7" s="31">
        <v>260</v>
      </c>
    </row>
    <row r="8" spans="1:8" x14ac:dyDescent="0.25">
      <c r="A8" s="95"/>
      <c r="B8" s="10" t="s">
        <v>23</v>
      </c>
      <c r="C8" s="16">
        <v>40</v>
      </c>
      <c r="D8" s="26">
        <v>3</v>
      </c>
      <c r="E8" s="26">
        <v>1</v>
      </c>
      <c r="F8" s="26">
        <v>20.8</v>
      </c>
      <c r="G8" s="26">
        <v>108</v>
      </c>
      <c r="H8" s="31" t="s">
        <v>51</v>
      </c>
    </row>
    <row r="9" spans="1:8" x14ac:dyDescent="0.25">
      <c r="A9" s="95"/>
      <c r="B9" s="19" t="s">
        <v>25</v>
      </c>
      <c r="C9" s="20">
        <v>10</v>
      </c>
      <c r="D9" s="26">
        <v>0.13</v>
      </c>
      <c r="E9" s="26">
        <v>6.15</v>
      </c>
      <c r="F9" s="26">
        <v>0.17</v>
      </c>
      <c r="G9" s="26">
        <v>56.6</v>
      </c>
      <c r="H9" s="31">
        <v>105</v>
      </c>
    </row>
    <row r="10" spans="1:8" x14ac:dyDescent="0.25">
      <c r="A10" s="95"/>
      <c r="B10" s="10" t="s">
        <v>24</v>
      </c>
      <c r="C10" s="16">
        <v>10</v>
      </c>
      <c r="D10" s="26">
        <v>2.6</v>
      </c>
      <c r="E10" s="26">
        <v>2.65</v>
      </c>
      <c r="F10" s="26">
        <v>0.35</v>
      </c>
      <c r="G10" s="26">
        <v>35.56</v>
      </c>
      <c r="H10" s="31">
        <v>100</v>
      </c>
    </row>
    <row r="11" spans="1:8" x14ac:dyDescent="0.25">
      <c r="A11" s="95"/>
      <c r="B11" s="10" t="s">
        <v>7</v>
      </c>
      <c r="C11" s="16">
        <v>200</v>
      </c>
      <c r="D11" s="26">
        <v>0.2</v>
      </c>
      <c r="E11" s="26">
        <v>0.06</v>
      </c>
      <c r="F11" s="26">
        <v>7.06</v>
      </c>
      <c r="G11" s="26">
        <v>28.04</v>
      </c>
      <c r="H11" s="31">
        <v>143</v>
      </c>
    </row>
    <row r="12" spans="1:8" x14ac:dyDescent="0.25">
      <c r="A12" s="95"/>
      <c r="B12" s="29" t="s">
        <v>69</v>
      </c>
      <c r="C12" s="20">
        <v>40</v>
      </c>
      <c r="D12" s="26">
        <v>3</v>
      </c>
      <c r="E12" s="26">
        <v>4.72</v>
      </c>
      <c r="F12" s="26">
        <v>29.96</v>
      </c>
      <c r="G12" s="26">
        <v>166.84</v>
      </c>
      <c r="H12" s="31" t="s">
        <v>51</v>
      </c>
    </row>
    <row r="13" spans="1:8" s="5" customFormat="1" x14ac:dyDescent="0.25">
      <c r="A13" s="93" t="s">
        <v>8</v>
      </c>
      <c r="B13" s="87"/>
      <c r="C13" s="11">
        <f>SUM(C7:C12)</f>
        <v>500</v>
      </c>
      <c r="D13" s="11">
        <f>SUM(D7:D12)</f>
        <v>18.2</v>
      </c>
      <c r="E13" s="11">
        <f>SUM(E7:E12)</f>
        <v>19.350000000000001</v>
      </c>
      <c r="F13" s="11">
        <f>SUM(F7:F12)</f>
        <v>79.7</v>
      </c>
      <c r="G13" s="11">
        <f>SUM(G7:G12)</f>
        <v>580.34</v>
      </c>
      <c r="H13" s="32"/>
    </row>
    <row r="14" spans="1:8" s="5" customFormat="1" x14ac:dyDescent="0.25">
      <c r="A14" s="81" t="s">
        <v>68</v>
      </c>
      <c r="B14" s="56" t="s">
        <v>70</v>
      </c>
      <c r="C14" s="42">
        <v>60</v>
      </c>
      <c r="D14" s="42">
        <v>0.48</v>
      </c>
      <c r="E14" s="42">
        <v>0.06</v>
      </c>
      <c r="F14" s="42">
        <v>1.02</v>
      </c>
      <c r="G14" s="42">
        <v>7.8</v>
      </c>
      <c r="H14" s="31" t="s">
        <v>51</v>
      </c>
    </row>
    <row r="15" spans="1:8" x14ac:dyDescent="0.25">
      <c r="A15" s="82"/>
      <c r="B15" s="19" t="s">
        <v>71</v>
      </c>
      <c r="C15" s="20">
        <v>200</v>
      </c>
      <c r="D15" s="26">
        <v>2.2000000000000002</v>
      </c>
      <c r="E15" s="26">
        <v>4.5999999999999996</v>
      </c>
      <c r="F15" s="26">
        <v>15.62</v>
      </c>
      <c r="G15" s="26">
        <v>122.12</v>
      </c>
      <c r="H15" s="31" t="s">
        <v>100</v>
      </c>
    </row>
    <row r="16" spans="1:8" x14ac:dyDescent="0.25">
      <c r="A16" s="82"/>
      <c r="B16" s="10" t="s">
        <v>72</v>
      </c>
      <c r="C16" s="16">
        <v>90</v>
      </c>
      <c r="D16" s="26">
        <v>11.43</v>
      </c>
      <c r="E16" s="26">
        <v>15.1</v>
      </c>
      <c r="F16" s="26">
        <v>17.36</v>
      </c>
      <c r="G16" s="26">
        <v>230.95</v>
      </c>
      <c r="H16" s="31">
        <v>390</v>
      </c>
    </row>
    <row r="17" spans="1:8" x14ac:dyDescent="0.25">
      <c r="A17" s="82"/>
      <c r="B17" s="19" t="s">
        <v>73</v>
      </c>
      <c r="C17" s="20">
        <v>20</v>
      </c>
      <c r="D17" s="26">
        <v>0.12</v>
      </c>
      <c r="E17" s="26">
        <v>0.75</v>
      </c>
      <c r="F17" s="26">
        <v>1.07</v>
      </c>
      <c r="G17" s="26">
        <v>11.5</v>
      </c>
      <c r="H17" s="31">
        <v>453</v>
      </c>
    </row>
    <row r="18" spans="1:8" x14ac:dyDescent="0.25">
      <c r="A18" s="82"/>
      <c r="B18" s="10" t="s">
        <v>10</v>
      </c>
      <c r="C18" s="16">
        <v>150</v>
      </c>
      <c r="D18" s="26">
        <v>5.8</v>
      </c>
      <c r="E18" s="26">
        <v>2.91</v>
      </c>
      <c r="F18" s="26">
        <v>35.549999999999997</v>
      </c>
      <c r="G18" s="26">
        <v>191.4</v>
      </c>
      <c r="H18" s="31">
        <v>291</v>
      </c>
    </row>
    <row r="19" spans="1:8" x14ac:dyDescent="0.25">
      <c r="A19" s="82"/>
      <c r="B19" s="10" t="s">
        <v>11</v>
      </c>
      <c r="C19" s="16">
        <v>200</v>
      </c>
      <c r="D19" s="26">
        <v>0.08</v>
      </c>
      <c r="E19" s="26">
        <v>0</v>
      </c>
      <c r="F19" s="26">
        <v>10.62</v>
      </c>
      <c r="G19" s="26">
        <v>40.44</v>
      </c>
      <c r="H19" s="31">
        <v>508</v>
      </c>
    </row>
    <row r="20" spans="1:8" x14ac:dyDescent="0.25">
      <c r="A20" s="82"/>
      <c r="B20" s="19" t="s">
        <v>74</v>
      </c>
      <c r="C20" s="20">
        <v>30</v>
      </c>
      <c r="D20" s="26">
        <v>1.98</v>
      </c>
      <c r="E20" s="26">
        <v>0.27</v>
      </c>
      <c r="F20" s="26">
        <v>11.4</v>
      </c>
      <c r="G20" s="26">
        <v>59.7</v>
      </c>
      <c r="H20" s="31" t="s">
        <v>51</v>
      </c>
    </row>
    <row r="21" spans="1:8" x14ac:dyDescent="0.25">
      <c r="A21" s="83"/>
      <c r="B21" s="19" t="s">
        <v>12</v>
      </c>
      <c r="C21" s="20">
        <v>30</v>
      </c>
      <c r="D21" s="26">
        <v>1.98</v>
      </c>
      <c r="E21" s="26">
        <v>0.36</v>
      </c>
      <c r="F21" s="26">
        <v>10.02</v>
      </c>
      <c r="G21" s="26">
        <v>52.2</v>
      </c>
      <c r="H21" s="31" t="s">
        <v>51</v>
      </c>
    </row>
    <row r="22" spans="1:8" s="5" customFormat="1" x14ac:dyDescent="0.25">
      <c r="A22" s="93" t="s">
        <v>13</v>
      </c>
      <c r="B22" s="87"/>
      <c r="C22" s="11">
        <f>SUM(C14:C21)</f>
        <v>780</v>
      </c>
      <c r="D22" s="27">
        <f>SUM(D14:D21)</f>
        <v>24.069999999999997</v>
      </c>
      <c r="E22" s="27">
        <f t="shared" ref="E22:G22" si="0">SUM(E14:E21)</f>
        <v>24.049999999999997</v>
      </c>
      <c r="F22" s="27">
        <f t="shared" si="0"/>
        <v>102.66000000000001</v>
      </c>
      <c r="G22" s="27">
        <f t="shared" si="0"/>
        <v>716.11000000000013</v>
      </c>
      <c r="H22" s="32"/>
    </row>
    <row r="23" spans="1:8" x14ac:dyDescent="0.25">
      <c r="A23" s="93" t="s">
        <v>14</v>
      </c>
      <c r="B23" s="10" t="s">
        <v>75</v>
      </c>
      <c r="C23" s="42">
        <v>200</v>
      </c>
      <c r="D23" s="28">
        <v>0.12</v>
      </c>
      <c r="E23" s="26">
        <v>0.02</v>
      </c>
      <c r="F23" s="26">
        <v>8.58</v>
      </c>
      <c r="G23" s="26">
        <v>34.340000000000003</v>
      </c>
      <c r="H23" s="31">
        <v>511</v>
      </c>
    </row>
    <row r="24" spans="1:8" x14ac:dyDescent="0.25">
      <c r="A24" s="93"/>
      <c r="B24" s="19" t="s">
        <v>33</v>
      </c>
      <c r="C24" s="20">
        <v>100</v>
      </c>
      <c r="D24" s="26">
        <v>10.5</v>
      </c>
      <c r="E24" s="26">
        <v>11.35</v>
      </c>
      <c r="F24" s="26">
        <v>40.44</v>
      </c>
      <c r="G24" s="26">
        <v>244.2</v>
      </c>
      <c r="H24" s="31">
        <v>543</v>
      </c>
    </row>
    <row r="25" spans="1:8" s="5" customFormat="1" x14ac:dyDescent="0.25">
      <c r="A25" s="93" t="s">
        <v>17</v>
      </c>
      <c r="B25" s="87"/>
      <c r="C25" s="52">
        <f>SUM(C23:C24)</f>
        <v>300</v>
      </c>
      <c r="D25" s="27">
        <f>SUM(D23:D24)</f>
        <v>10.62</v>
      </c>
      <c r="E25" s="27">
        <f t="shared" ref="E25:G25" si="1">SUM(E23:E24)</f>
        <v>11.37</v>
      </c>
      <c r="F25" s="27">
        <f t="shared" si="1"/>
        <v>49.019999999999996</v>
      </c>
      <c r="G25" s="27">
        <f t="shared" si="1"/>
        <v>278.53999999999996</v>
      </c>
      <c r="H25" s="32"/>
    </row>
    <row r="26" spans="1:8" s="5" customFormat="1" ht="13.8" thickBot="1" x14ac:dyDescent="0.3">
      <c r="A26" s="115" t="s">
        <v>18</v>
      </c>
      <c r="B26" s="88"/>
      <c r="C26" s="52">
        <f>C25+C22+C13</f>
        <v>1580</v>
      </c>
      <c r="D26" s="30">
        <f>D25+D22+D13</f>
        <v>52.89</v>
      </c>
      <c r="E26" s="30">
        <f>E25+E22+E13</f>
        <v>54.769999999999996</v>
      </c>
      <c r="F26" s="30">
        <f>F25+F22+F13</f>
        <v>231.38</v>
      </c>
      <c r="G26" s="30">
        <f>G25+G22+G13</f>
        <v>1574.9900000000002</v>
      </c>
      <c r="H26" s="36"/>
    </row>
    <row r="27" spans="1:8" s="5" customFormat="1" x14ac:dyDescent="0.25">
      <c r="A27" s="113" t="s">
        <v>19</v>
      </c>
      <c r="B27" s="102"/>
      <c r="C27" s="102"/>
      <c r="D27" s="102"/>
      <c r="E27" s="102"/>
      <c r="F27" s="102"/>
      <c r="G27" s="102"/>
      <c r="H27" s="103"/>
    </row>
    <row r="28" spans="1:8" x14ac:dyDescent="0.25">
      <c r="A28" s="96" t="s">
        <v>5</v>
      </c>
      <c r="B28" s="19" t="s">
        <v>76</v>
      </c>
      <c r="C28" s="20">
        <v>200</v>
      </c>
      <c r="D28" s="26">
        <v>9.5399999999999991</v>
      </c>
      <c r="E28" s="26">
        <v>11.72</v>
      </c>
      <c r="F28" s="26">
        <v>24.1</v>
      </c>
      <c r="G28" s="26">
        <v>251.31</v>
      </c>
      <c r="H28" s="31">
        <v>250</v>
      </c>
    </row>
    <row r="29" spans="1:8" x14ac:dyDescent="0.25">
      <c r="A29" s="97"/>
      <c r="B29" s="10" t="s">
        <v>77</v>
      </c>
      <c r="C29" s="16">
        <v>100</v>
      </c>
      <c r="D29" s="26">
        <v>7.62</v>
      </c>
      <c r="E29" s="26">
        <v>6.17</v>
      </c>
      <c r="F29" s="26">
        <v>51.26</v>
      </c>
      <c r="G29" s="26">
        <v>296.07</v>
      </c>
      <c r="H29" s="31">
        <v>438</v>
      </c>
    </row>
    <row r="30" spans="1:8" x14ac:dyDescent="0.25">
      <c r="A30" s="97"/>
      <c r="B30" s="10" t="s">
        <v>78</v>
      </c>
      <c r="C30" s="16">
        <v>200</v>
      </c>
      <c r="D30" s="26">
        <v>0.24</v>
      </c>
      <c r="E30" s="26">
        <v>0</v>
      </c>
      <c r="F30" s="26">
        <v>7.14</v>
      </c>
      <c r="G30" s="26">
        <v>29.8</v>
      </c>
      <c r="H30" s="31">
        <v>144</v>
      </c>
    </row>
    <row r="31" spans="1:8" s="5" customFormat="1" x14ac:dyDescent="0.25">
      <c r="A31" s="93" t="s">
        <v>8</v>
      </c>
      <c r="B31" s="87"/>
      <c r="C31" s="11">
        <f>SUM(C28:C30)</f>
        <v>500</v>
      </c>
      <c r="D31" s="52">
        <f>SUM(D28:D30)</f>
        <v>17.399999999999999</v>
      </c>
      <c r="E31" s="52">
        <f>SUM(E28:E30)</f>
        <v>17.89</v>
      </c>
      <c r="F31" s="52">
        <f>SUM(F28:F30)</f>
        <v>82.5</v>
      </c>
      <c r="G31" s="67">
        <f>SUM(G28:G30)</f>
        <v>577.17999999999995</v>
      </c>
      <c r="H31" s="52"/>
    </row>
    <row r="32" spans="1:8" s="5" customFormat="1" x14ac:dyDescent="0.25">
      <c r="A32" s="81" t="s">
        <v>68</v>
      </c>
      <c r="B32" s="56" t="s">
        <v>79</v>
      </c>
      <c r="C32" s="42">
        <v>60</v>
      </c>
      <c r="D32" s="42">
        <v>0.72</v>
      </c>
      <c r="E32" s="42">
        <v>3</v>
      </c>
      <c r="F32" s="42">
        <v>4.4400000000000004</v>
      </c>
      <c r="G32" s="42">
        <v>58.2</v>
      </c>
      <c r="H32" s="42" t="s">
        <v>51</v>
      </c>
    </row>
    <row r="33" spans="1:8" x14ac:dyDescent="0.25">
      <c r="A33" s="82"/>
      <c r="B33" s="19" t="s">
        <v>9</v>
      </c>
      <c r="C33" s="20">
        <v>200</v>
      </c>
      <c r="D33" s="26">
        <v>1.8</v>
      </c>
      <c r="E33" s="26">
        <v>2.88</v>
      </c>
      <c r="F33" s="26">
        <v>13.54</v>
      </c>
      <c r="G33" s="26">
        <v>92.3</v>
      </c>
      <c r="H33" s="31">
        <v>131</v>
      </c>
    </row>
    <row r="34" spans="1:8" x14ac:dyDescent="0.25">
      <c r="A34" s="82"/>
      <c r="B34" s="10" t="s">
        <v>92</v>
      </c>
      <c r="C34" s="16">
        <v>90</v>
      </c>
      <c r="D34" s="26">
        <v>13.51</v>
      </c>
      <c r="E34" s="26">
        <v>14.67</v>
      </c>
      <c r="F34" s="26">
        <v>32.5</v>
      </c>
      <c r="G34" s="26">
        <v>228.6</v>
      </c>
      <c r="H34" s="31">
        <v>343</v>
      </c>
    </row>
    <row r="35" spans="1:8" x14ac:dyDescent="0.25">
      <c r="A35" s="82"/>
      <c r="B35" s="10" t="s">
        <v>80</v>
      </c>
      <c r="C35" s="16">
        <v>150</v>
      </c>
      <c r="D35" s="26">
        <v>6.29</v>
      </c>
      <c r="E35" s="26">
        <v>4.46</v>
      </c>
      <c r="F35" s="26">
        <v>36.049999999999997</v>
      </c>
      <c r="G35" s="26">
        <v>182.66</v>
      </c>
      <c r="H35" s="31">
        <v>312</v>
      </c>
    </row>
    <row r="36" spans="1:8" x14ac:dyDescent="0.25">
      <c r="A36" s="82"/>
      <c r="B36" s="10" t="s">
        <v>81</v>
      </c>
      <c r="C36" s="16">
        <v>200</v>
      </c>
      <c r="D36" s="26">
        <v>0.14000000000000001</v>
      </c>
      <c r="E36" s="26">
        <v>0.06</v>
      </c>
      <c r="F36" s="26">
        <v>8</v>
      </c>
      <c r="G36" s="26">
        <v>32.700000000000003</v>
      </c>
      <c r="H36" s="31" t="s">
        <v>131</v>
      </c>
    </row>
    <row r="37" spans="1:8" x14ac:dyDescent="0.25">
      <c r="A37" s="82"/>
      <c r="B37" s="19" t="s">
        <v>74</v>
      </c>
      <c r="C37" s="20">
        <v>30</v>
      </c>
      <c r="D37" s="26">
        <v>1.98</v>
      </c>
      <c r="E37" s="26">
        <v>0.27</v>
      </c>
      <c r="F37" s="26">
        <v>11.4</v>
      </c>
      <c r="G37" s="26">
        <v>59.7</v>
      </c>
      <c r="H37" s="31" t="s">
        <v>51</v>
      </c>
    </row>
    <row r="38" spans="1:8" x14ac:dyDescent="0.25">
      <c r="A38" s="83"/>
      <c r="B38" s="19" t="s">
        <v>12</v>
      </c>
      <c r="C38" s="20">
        <v>30</v>
      </c>
      <c r="D38" s="26">
        <v>1.98</v>
      </c>
      <c r="E38" s="26">
        <v>0.36</v>
      </c>
      <c r="F38" s="26">
        <v>10.02</v>
      </c>
      <c r="G38" s="26">
        <v>52.2</v>
      </c>
      <c r="H38" s="31" t="s">
        <v>51</v>
      </c>
    </row>
    <row r="39" spans="1:8" s="5" customFormat="1" x14ac:dyDescent="0.25">
      <c r="A39" s="93" t="s">
        <v>13</v>
      </c>
      <c r="B39" s="87"/>
      <c r="C39" s="11">
        <f>SUM(C32:C38)</f>
        <v>760</v>
      </c>
      <c r="D39" s="55">
        <f t="shared" ref="D39:G39" si="2">SUM(D32:D38)</f>
        <v>26.42</v>
      </c>
      <c r="E39" s="55">
        <f t="shared" si="2"/>
        <v>25.7</v>
      </c>
      <c r="F39" s="55">
        <f t="shared" si="2"/>
        <v>115.95</v>
      </c>
      <c r="G39" s="55">
        <f t="shared" si="2"/>
        <v>706.36000000000013</v>
      </c>
      <c r="H39" s="32"/>
    </row>
    <row r="40" spans="1:8" x14ac:dyDescent="0.25">
      <c r="A40" s="93" t="s">
        <v>14</v>
      </c>
      <c r="B40" s="19" t="s">
        <v>15</v>
      </c>
      <c r="C40" s="20">
        <v>200</v>
      </c>
      <c r="D40" s="28"/>
      <c r="E40" s="26"/>
      <c r="F40" s="26">
        <v>15</v>
      </c>
      <c r="G40" s="26">
        <v>95</v>
      </c>
      <c r="H40" s="31">
        <v>614</v>
      </c>
    </row>
    <row r="41" spans="1:8" x14ac:dyDescent="0.25">
      <c r="A41" s="93"/>
      <c r="B41" s="19" t="s">
        <v>16</v>
      </c>
      <c r="C41" s="42">
        <v>100</v>
      </c>
      <c r="D41" s="26">
        <v>9.6</v>
      </c>
      <c r="E41" s="26">
        <v>9.6999999999999993</v>
      </c>
      <c r="F41" s="26">
        <v>29.65</v>
      </c>
      <c r="G41" s="26">
        <v>192.26</v>
      </c>
      <c r="H41" s="31">
        <v>543</v>
      </c>
    </row>
    <row r="42" spans="1:8" s="5" customFormat="1" x14ac:dyDescent="0.25">
      <c r="A42" s="93" t="s">
        <v>17</v>
      </c>
      <c r="B42" s="87"/>
      <c r="C42" s="11">
        <f>SUM(C40:C41)</f>
        <v>300</v>
      </c>
      <c r="D42" s="27">
        <f>SUM(D40:D41)</f>
        <v>9.6</v>
      </c>
      <c r="E42" s="27">
        <f t="shared" ref="E42:G42" si="3">SUM(E40:E41)</f>
        <v>9.6999999999999993</v>
      </c>
      <c r="F42" s="27">
        <f t="shared" si="3"/>
        <v>44.65</v>
      </c>
      <c r="G42" s="27">
        <f t="shared" si="3"/>
        <v>287.26</v>
      </c>
      <c r="H42" s="32"/>
    </row>
    <row r="43" spans="1:8" s="5" customFormat="1" ht="13.8" thickBot="1" x14ac:dyDescent="0.3">
      <c r="A43" s="115" t="s">
        <v>18</v>
      </c>
      <c r="B43" s="88"/>
      <c r="C43" s="12">
        <f>C31+C39+C42</f>
        <v>1560</v>
      </c>
      <c r="D43" s="30">
        <f>D42+D39+D31</f>
        <v>53.42</v>
      </c>
      <c r="E43" s="30">
        <f>E42+E39+E31</f>
        <v>53.29</v>
      </c>
      <c r="F43" s="30">
        <f>F42+F39+F31</f>
        <v>243.1</v>
      </c>
      <c r="G43" s="30">
        <f>G42+G39+G31</f>
        <v>1570.8000000000002</v>
      </c>
      <c r="H43" s="36"/>
    </row>
    <row r="44" spans="1:8" s="5" customFormat="1" x14ac:dyDescent="0.25">
      <c r="A44" s="114" t="s">
        <v>22</v>
      </c>
      <c r="B44" s="114"/>
      <c r="C44" s="114"/>
      <c r="D44" s="114"/>
      <c r="E44" s="114"/>
      <c r="F44" s="114"/>
      <c r="G44" s="114"/>
      <c r="H44" s="114"/>
    </row>
    <row r="45" spans="1:8" x14ac:dyDescent="0.25">
      <c r="A45" s="76" t="s">
        <v>5</v>
      </c>
      <c r="B45" s="29" t="s">
        <v>117</v>
      </c>
      <c r="C45" s="20">
        <v>200</v>
      </c>
      <c r="D45" s="26">
        <v>17.12</v>
      </c>
      <c r="E45" s="26">
        <v>16.559999999999999</v>
      </c>
      <c r="F45" s="26">
        <v>52.16</v>
      </c>
      <c r="G45" s="26">
        <v>395.52</v>
      </c>
      <c r="H45" s="31">
        <v>117</v>
      </c>
    </row>
    <row r="46" spans="1:8" x14ac:dyDescent="0.25">
      <c r="A46" s="77"/>
      <c r="B46" s="29" t="s">
        <v>6</v>
      </c>
      <c r="C46" s="20">
        <v>100</v>
      </c>
      <c r="D46" s="26">
        <v>0.4</v>
      </c>
      <c r="E46" s="26">
        <v>0.4</v>
      </c>
      <c r="F46" s="26">
        <v>10.8</v>
      </c>
      <c r="G46" s="26">
        <v>47</v>
      </c>
      <c r="H46" s="31" t="s">
        <v>51</v>
      </c>
    </row>
    <row r="47" spans="1:8" x14ac:dyDescent="0.25">
      <c r="A47" s="77"/>
      <c r="B47" s="19" t="s">
        <v>87</v>
      </c>
      <c r="C47" s="20">
        <v>200</v>
      </c>
      <c r="D47" s="26">
        <v>0.26</v>
      </c>
      <c r="E47" s="26">
        <v>0.02</v>
      </c>
      <c r="F47" s="26">
        <v>8.06</v>
      </c>
      <c r="G47" s="26">
        <v>33.22</v>
      </c>
      <c r="H47" s="31">
        <v>494</v>
      </c>
    </row>
    <row r="48" spans="1:8" s="5" customFormat="1" x14ac:dyDescent="0.25">
      <c r="A48" s="87" t="s">
        <v>8</v>
      </c>
      <c r="B48" s="87"/>
      <c r="C48" s="11">
        <f>SUM(C45:C47)</f>
        <v>500</v>
      </c>
      <c r="D48" s="52">
        <f>SUM(D45:D47)</f>
        <v>17.78</v>
      </c>
      <c r="E48" s="52">
        <f>SUM(E45:E47)</f>
        <v>16.979999999999997</v>
      </c>
      <c r="F48" s="52">
        <f>SUM(F45:F47)</f>
        <v>71.02</v>
      </c>
      <c r="G48" s="52">
        <f>SUM(G45:G47)</f>
        <v>475.74</v>
      </c>
      <c r="H48" s="32"/>
    </row>
    <row r="49" spans="1:8" s="5" customFormat="1" x14ac:dyDescent="0.25">
      <c r="A49" s="89" t="s">
        <v>68</v>
      </c>
      <c r="B49" s="56" t="s">
        <v>82</v>
      </c>
      <c r="C49" s="42">
        <v>60</v>
      </c>
      <c r="D49" s="42">
        <v>0.9</v>
      </c>
      <c r="E49" s="42">
        <v>0.06</v>
      </c>
      <c r="F49" s="42">
        <v>5.28</v>
      </c>
      <c r="G49" s="42">
        <v>25.2</v>
      </c>
      <c r="H49" s="31">
        <v>17</v>
      </c>
    </row>
    <row r="50" spans="1:8" x14ac:dyDescent="0.25">
      <c r="A50" s="90"/>
      <c r="B50" s="19" t="s">
        <v>85</v>
      </c>
      <c r="C50" s="20">
        <v>200</v>
      </c>
      <c r="D50" s="26">
        <v>2.58</v>
      </c>
      <c r="E50" s="26">
        <v>4.6399999999999997</v>
      </c>
      <c r="F50" s="26">
        <v>15.2</v>
      </c>
      <c r="G50" s="26">
        <v>113.28</v>
      </c>
      <c r="H50" s="31" t="s">
        <v>127</v>
      </c>
    </row>
    <row r="51" spans="1:8" ht="18.75" customHeight="1" x14ac:dyDescent="0.25">
      <c r="A51" s="90"/>
      <c r="B51" s="19" t="s">
        <v>116</v>
      </c>
      <c r="C51" s="20">
        <v>90</v>
      </c>
      <c r="D51" s="26">
        <v>12.8</v>
      </c>
      <c r="E51" s="26">
        <v>14.72</v>
      </c>
      <c r="F51" s="26">
        <v>29.57</v>
      </c>
      <c r="G51" s="26">
        <v>181.3</v>
      </c>
      <c r="H51" s="31">
        <v>99</v>
      </c>
    </row>
    <row r="52" spans="1:8" x14ac:dyDescent="0.25">
      <c r="A52" s="90"/>
      <c r="B52" s="19" t="s">
        <v>30</v>
      </c>
      <c r="C52" s="20">
        <v>150</v>
      </c>
      <c r="D52" s="26">
        <v>6.2</v>
      </c>
      <c r="E52" s="26">
        <v>5.71</v>
      </c>
      <c r="F52" s="26">
        <v>25.91</v>
      </c>
      <c r="G52" s="26">
        <v>236.49</v>
      </c>
      <c r="H52" s="31">
        <v>418</v>
      </c>
    </row>
    <row r="53" spans="1:8" x14ac:dyDescent="0.25">
      <c r="A53" s="90"/>
      <c r="B53" s="19" t="s">
        <v>83</v>
      </c>
      <c r="C53" s="20">
        <v>200</v>
      </c>
      <c r="D53" s="26"/>
      <c r="E53" s="26"/>
      <c r="F53" s="26">
        <v>19</v>
      </c>
      <c r="G53" s="26">
        <v>75</v>
      </c>
      <c r="H53" s="31" t="s">
        <v>128</v>
      </c>
    </row>
    <row r="54" spans="1:8" x14ac:dyDescent="0.25">
      <c r="A54" s="90"/>
      <c r="B54" s="19" t="s">
        <v>74</v>
      </c>
      <c r="C54" s="20">
        <v>30</v>
      </c>
      <c r="D54" s="26">
        <v>1.98</v>
      </c>
      <c r="E54" s="26">
        <v>0.27</v>
      </c>
      <c r="F54" s="26">
        <v>11.4</v>
      </c>
      <c r="G54" s="26">
        <v>59.7</v>
      </c>
      <c r="H54" s="31" t="s">
        <v>51</v>
      </c>
    </row>
    <row r="55" spans="1:8" x14ac:dyDescent="0.25">
      <c r="A55" s="91"/>
      <c r="B55" s="19" t="s">
        <v>12</v>
      </c>
      <c r="C55" s="20">
        <v>30</v>
      </c>
      <c r="D55" s="26">
        <v>1.98</v>
      </c>
      <c r="E55" s="26">
        <v>0.36</v>
      </c>
      <c r="F55" s="26">
        <v>10.02</v>
      </c>
      <c r="G55" s="26">
        <v>52.2</v>
      </c>
      <c r="H55" s="31" t="s">
        <v>51</v>
      </c>
    </row>
    <row r="56" spans="1:8" s="5" customFormat="1" x14ac:dyDescent="0.25">
      <c r="A56" s="87" t="s">
        <v>13</v>
      </c>
      <c r="B56" s="87"/>
      <c r="C56" s="11">
        <f>SUM(C49:C55)</f>
        <v>760</v>
      </c>
      <c r="D56" s="55">
        <f t="shared" ref="D56:G56" si="4">SUM(D49:D55)</f>
        <v>26.44</v>
      </c>
      <c r="E56" s="55">
        <f t="shared" si="4"/>
        <v>25.76</v>
      </c>
      <c r="F56" s="55">
        <f t="shared" si="4"/>
        <v>116.38</v>
      </c>
      <c r="G56" s="55">
        <f t="shared" si="4"/>
        <v>743.17000000000007</v>
      </c>
      <c r="H56" s="32"/>
    </row>
    <row r="57" spans="1:8" x14ac:dyDescent="0.25">
      <c r="A57" s="87" t="s">
        <v>14</v>
      </c>
      <c r="B57" s="19" t="s">
        <v>21</v>
      </c>
      <c r="C57" s="20">
        <v>200</v>
      </c>
      <c r="D57" s="26">
        <v>4.4000000000000004</v>
      </c>
      <c r="E57" s="26">
        <v>4</v>
      </c>
      <c r="F57" s="26">
        <v>18.600000000000001</v>
      </c>
      <c r="G57" s="26">
        <v>158</v>
      </c>
      <c r="H57" s="31" t="s">
        <v>51</v>
      </c>
    </row>
    <row r="58" spans="1:8" x14ac:dyDescent="0.25">
      <c r="A58" s="87"/>
      <c r="B58" s="19" t="s">
        <v>84</v>
      </c>
      <c r="C58" s="20">
        <v>100</v>
      </c>
      <c r="D58" s="26">
        <v>6.5</v>
      </c>
      <c r="E58" s="26">
        <v>7.4</v>
      </c>
      <c r="F58" s="26">
        <v>30.26</v>
      </c>
      <c r="G58" s="26">
        <v>191.2</v>
      </c>
      <c r="H58" s="31" t="s">
        <v>129</v>
      </c>
    </row>
    <row r="59" spans="1:8" s="5" customFormat="1" x14ac:dyDescent="0.25">
      <c r="A59" s="87" t="s">
        <v>17</v>
      </c>
      <c r="B59" s="87"/>
      <c r="C59" s="11">
        <f>SUM(C57:C58)</f>
        <v>300</v>
      </c>
      <c r="D59" s="27">
        <f>SUM(D57:D58)</f>
        <v>10.9</v>
      </c>
      <c r="E59" s="27">
        <f t="shared" ref="E59:G59" si="5">SUM(E57:E58)</f>
        <v>11.4</v>
      </c>
      <c r="F59" s="27">
        <f t="shared" si="5"/>
        <v>48.86</v>
      </c>
      <c r="G59" s="27">
        <f t="shared" si="5"/>
        <v>349.2</v>
      </c>
      <c r="H59" s="31"/>
    </row>
    <row r="60" spans="1:8" s="5" customFormat="1" ht="13.8" thickBot="1" x14ac:dyDescent="0.3">
      <c r="A60" s="88" t="s">
        <v>18</v>
      </c>
      <c r="B60" s="88"/>
      <c r="C60" s="12">
        <f>C48+C56+C59</f>
        <v>1560</v>
      </c>
      <c r="D60" s="30">
        <f>D59+D56+D48</f>
        <v>55.120000000000005</v>
      </c>
      <c r="E60" s="30">
        <f>E59+E56+E48</f>
        <v>54.14</v>
      </c>
      <c r="F60" s="30">
        <f>F59+F56+F48</f>
        <v>236.26</v>
      </c>
      <c r="G60" s="30">
        <f>G59+G56+G48</f>
        <v>1568.1100000000001</v>
      </c>
      <c r="H60" s="36"/>
    </row>
    <row r="61" spans="1:8" s="5" customFormat="1" x14ac:dyDescent="0.25">
      <c r="A61" s="114" t="s">
        <v>28</v>
      </c>
      <c r="B61" s="114"/>
      <c r="C61" s="114"/>
      <c r="D61" s="114"/>
      <c r="E61" s="114"/>
      <c r="F61" s="114"/>
      <c r="G61" s="114"/>
      <c r="H61" s="114"/>
    </row>
    <row r="62" spans="1:8" x14ac:dyDescent="0.25">
      <c r="A62" s="76" t="s">
        <v>5</v>
      </c>
      <c r="B62" s="56" t="s">
        <v>70</v>
      </c>
      <c r="C62" s="42">
        <v>60</v>
      </c>
      <c r="D62" s="42">
        <v>0.48</v>
      </c>
      <c r="E62" s="42">
        <v>0.06</v>
      </c>
      <c r="F62" s="42">
        <v>1.02</v>
      </c>
      <c r="G62" s="42">
        <v>7.8</v>
      </c>
      <c r="H62" s="31" t="s">
        <v>51</v>
      </c>
    </row>
    <row r="63" spans="1:8" x14ac:dyDescent="0.25">
      <c r="A63" s="77"/>
      <c r="B63" s="19" t="s">
        <v>86</v>
      </c>
      <c r="C63" s="20">
        <v>90</v>
      </c>
      <c r="D63" s="26">
        <v>11.4</v>
      </c>
      <c r="E63" s="26">
        <v>14.94</v>
      </c>
      <c r="F63" s="26">
        <v>19.899999999999999</v>
      </c>
      <c r="G63" s="26">
        <v>262.60000000000002</v>
      </c>
      <c r="H63" s="31">
        <v>412</v>
      </c>
    </row>
    <row r="64" spans="1:8" x14ac:dyDescent="0.25">
      <c r="A64" s="77"/>
      <c r="B64" s="19" t="s">
        <v>20</v>
      </c>
      <c r="C64" s="20">
        <v>150</v>
      </c>
      <c r="D64" s="26">
        <v>5.64</v>
      </c>
      <c r="E64" s="26">
        <v>3.91</v>
      </c>
      <c r="F64" s="26">
        <v>38.85</v>
      </c>
      <c r="G64" s="26">
        <v>225.67</v>
      </c>
      <c r="H64" s="31">
        <v>237</v>
      </c>
    </row>
    <row r="65" spans="1:8" x14ac:dyDescent="0.25">
      <c r="A65" s="77"/>
      <c r="B65" s="19" t="s">
        <v>7</v>
      </c>
      <c r="C65" s="20">
        <v>200</v>
      </c>
      <c r="D65" s="26">
        <v>0.2</v>
      </c>
      <c r="E65" s="26">
        <v>0.06</v>
      </c>
      <c r="F65" s="26">
        <v>7.06</v>
      </c>
      <c r="G65" s="26">
        <v>28.04</v>
      </c>
      <c r="H65" s="31">
        <v>143</v>
      </c>
    </row>
    <row r="66" spans="1:8" x14ac:dyDescent="0.25">
      <c r="A66" s="77"/>
      <c r="B66" s="19" t="s">
        <v>74</v>
      </c>
      <c r="C66" s="20">
        <v>15</v>
      </c>
      <c r="D66" s="26">
        <v>0.99</v>
      </c>
      <c r="E66" s="26">
        <v>0.13</v>
      </c>
      <c r="F66" s="26">
        <v>5.7</v>
      </c>
      <c r="G66" s="26">
        <v>29.85</v>
      </c>
      <c r="H66" s="31" t="s">
        <v>51</v>
      </c>
    </row>
    <row r="67" spans="1:8" s="5" customFormat="1" x14ac:dyDescent="0.25">
      <c r="A67" s="87" t="s">
        <v>8</v>
      </c>
      <c r="B67" s="87"/>
      <c r="C67" s="11">
        <f>SUM(C62:C66)</f>
        <v>515</v>
      </c>
      <c r="D67" s="52">
        <f>SUM(D62:D66)</f>
        <v>18.709999999999997</v>
      </c>
      <c r="E67" s="52">
        <f>SUM(E62:E66)</f>
        <v>19.099999999999998</v>
      </c>
      <c r="F67" s="52">
        <f>SUM(F62:F66)</f>
        <v>72.53</v>
      </c>
      <c r="G67" s="52">
        <f>SUM(G62:G66)</f>
        <v>553.96</v>
      </c>
      <c r="H67" s="32"/>
    </row>
    <row r="68" spans="1:8" s="5" customFormat="1" x14ac:dyDescent="0.25">
      <c r="A68" s="89" t="s">
        <v>68</v>
      </c>
      <c r="B68" s="56" t="s">
        <v>88</v>
      </c>
      <c r="C68" s="42">
        <v>60</v>
      </c>
      <c r="D68" s="42">
        <v>0.79</v>
      </c>
      <c r="E68" s="42">
        <v>0.06</v>
      </c>
      <c r="F68" s="42">
        <v>4.2</v>
      </c>
      <c r="G68" s="42">
        <v>21.21</v>
      </c>
      <c r="H68" s="31">
        <v>16</v>
      </c>
    </row>
    <row r="69" spans="1:8" ht="26.4" x14ac:dyDescent="0.25">
      <c r="A69" s="90"/>
      <c r="B69" s="19" t="s">
        <v>29</v>
      </c>
      <c r="C69" s="20">
        <v>200</v>
      </c>
      <c r="D69" s="26">
        <v>3.42</v>
      </c>
      <c r="E69" s="26">
        <v>2.58</v>
      </c>
      <c r="F69" s="26">
        <v>20.04</v>
      </c>
      <c r="G69" s="26">
        <v>152.36000000000001</v>
      </c>
      <c r="H69" s="31">
        <v>147</v>
      </c>
    </row>
    <row r="70" spans="1:8" x14ac:dyDescent="0.25">
      <c r="A70" s="90"/>
      <c r="B70" s="19" t="s">
        <v>63</v>
      </c>
      <c r="C70" s="20">
        <v>240</v>
      </c>
      <c r="D70" s="26">
        <v>17.559999999999999</v>
      </c>
      <c r="E70" s="26">
        <v>22.36</v>
      </c>
      <c r="F70" s="26">
        <v>56.97</v>
      </c>
      <c r="G70" s="26">
        <v>405.36</v>
      </c>
      <c r="H70" s="31">
        <v>407</v>
      </c>
    </row>
    <row r="71" spans="1:8" x14ac:dyDescent="0.25">
      <c r="A71" s="90"/>
      <c r="B71" s="19" t="s">
        <v>11</v>
      </c>
      <c r="C71" s="20">
        <v>200</v>
      </c>
      <c r="D71" s="26">
        <v>0.08</v>
      </c>
      <c r="E71" s="26"/>
      <c r="F71" s="26">
        <v>10.62</v>
      </c>
      <c r="G71" s="26">
        <v>40.44</v>
      </c>
      <c r="H71" s="31">
        <v>508</v>
      </c>
    </row>
    <row r="72" spans="1:8" x14ac:dyDescent="0.25">
      <c r="A72" s="90"/>
      <c r="B72" s="19" t="s">
        <v>74</v>
      </c>
      <c r="C72" s="20">
        <v>30</v>
      </c>
      <c r="D72" s="26">
        <v>1.98</v>
      </c>
      <c r="E72" s="26">
        <v>0.27</v>
      </c>
      <c r="F72" s="26">
        <v>11.4</v>
      </c>
      <c r="G72" s="26">
        <v>59.7</v>
      </c>
      <c r="H72" s="31" t="s">
        <v>51</v>
      </c>
    </row>
    <row r="73" spans="1:8" x14ac:dyDescent="0.25">
      <c r="A73" s="91"/>
      <c r="B73" s="19" t="s">
        <v>12</v>
      </c>
      <c r="C73" s="20">
        <v>30</v>
      </c>
      <c r="D73" s="26">
        <v>1.98</v>
      </c>
      <c r="E73" s="26">
        <v>0.36</v>
      </c>
      <c r="F73" s="26">
        <v>10.02</v>
      </c>
      <c r="G73" s="26">
        <v>52.2</v>
      </c>
      <c r="H73" s="31" t="s">
        <v>51</v>
      </c>
    </row>
    <row r="74" spans="1:8" s="5" customFormat="1" x14ac:dyDescent="0.25">
      <c r="A74" s="87" t="s">
        <v>13</v>
      </c>
      <c r="B74" s="87"/>
      <c r="C74" s="11">
        <f>SUM(C68:C73)</f>
        <v>760</v>
      </c>
      <c r="D74" s="55">
        <f t="shared" ref="D74:G74" si="6">SUM(D68:D73)</f>
        <v>25.81</v>
      </c>
      <c r="E74" s="55">
        <f t="shared" si="6"/>
        <v>25.63</v>
      </c>
      <c r="F74" s="55">
        <f t="shared" si="6"/>
        <v>113.25</v>
      </c>
      <c r="G74" s="55">
        <f t="shared" si="6"/>
        <v>731.27000000000021</v>
      </c>
      <c r="H74" s="32"/>
    </row>
    <row r="75" spans="1:8" x14ac:dyDescent="0.25">
      <c r="A75" s="87" t="s">
        <v>14</v>
      </c>
      <c r="B75" s="19" t="s">
        <v>31</v>
      </c>
      <c r="C75" s="20">
        <v>200</v>
      </c>
      <c r="D75" s="26">
        <v>0.2</v>
      </c>
      <c r="E75" s="26">
        <v>0.2</v>
      </c>
      <c r="F75" s="26">
        <v>18.8</v>
      </c>
      <c r="G75" s="26">
        <v>100</v>
      </c>
      <c r="H75" s="31">
        <v>592</v>
      </c>
    </row>
    <row r="76" spans="1:8" x14ac:dyDescent="0.25">
      <c r="A76" s="87"/>
      <c r="B76" s="19" t="s">
        <v>66</v>
      </c>
      <c r="C76" s="20">
        <v>100</v>
      </c>
      <c r="D76" s="26">
        <v>9.6999999999999993</v>
      </c>
      <c r="E76" s="26">
        <v>10.3</v>
      </c>
      <c r="F76" s="26">
        <v>30.5</v>
      </c>
      <c r="G76" s="26">
        <v>241.36</v>
      </c>
      <c r="H76" s="31">
        <v>543</v>
      </c>
    </row>
    <row r="77" spans="1:8" s="5" customFormat="1" x14ac:dyDescent="0.25">
      <c r="A77" s="87" t="s">
        <v>17</v>
      </c>
      <c r="B77" s="87"/>
      <c r="C77" s="11">
        <f>SUM(C75:C76)</f>
        <v>300</v>
      </c>
      <c r="D77" s="27">
        <f>SUM(D75:D76)</f>
        <v>9.8999999999999986</v>
      </c>
      <c r="E77" s="27">
        <f t="shared" ref="E77:G77" si="7">SUM(E75:E76)</f>
        <v>10.5</v>
      </c>
      <c r="F77" s="27">
        <f t="shared" si="7"/>
        <v>49.3</v>
      </c>
      <c r="G77" s="27">
        <f t="shared" si="7"/>
        <v>341.36</v>
      </c>
      <c r="H77" s="32"/>
    </row>
    <row r="78" spans="1:8" s="5" customFormat="1" ht="13.8" thickBot="1" x14ac:dyDescent="0.3">
      <c r="A78" s="88" t="s">
        <v>18</v>
      </c>
      <c r="B78" s="88"/>
      <c r="C78" s="12">
        <f>C67+C74+C77</f>
        <v>1575</v>
      </c>
      <c r="D78" s="30">
        <f>D77+D74+D67</f>
        <v>54.419999999999987</v>
      </c>
      <c r="E78" s="30">
        <f>E77+E74+E67</f>
        <v>55.22999999999999</v>
      </c>
      <c r="F78" s="30">
        <f>F77+F74+F67</f>
        <v>235.08</v>
      </c>
      <c r="G78" s="30">
        <f>G77+G74+G67</f>
        <v>1626.5900000000001</v>
      </c>
      <c r="H78" s="36"/>
    </row>
    <row r="79" spans="1:8" s="5" customFormat="1" x14ac:dyDescent="0.25">
      <c r="A79" s="84" t="s">
        <v>32</v>
      </c>
      <c r="B79" s="85"/>
      <c r="C79" s="85"/>
      <c r="D79" s="85"/>
      <c r="E79" s="85"/>
      <c r="F79" s="85"/>
      <c r="G79" s="85"/>
      <c r="H79" s="86"/>
    </row>
    <row r="80" spans="1:8" x14ac:dyDescent="0.25">
      <c r="A80" s="87" t="s">
        <v>5</v>
      </c>
      <c r="B80" s="19" t="s">
        <v>39</v>
      </c>
      <c r="C80" s="20">
        <v>200</v>
      </c>
      <c r="D80" s="26">
        <v>11.7</v>
      </c>
      <c r="E80" s="26">
        <v>15.15</v>
      </c>
      <c r="F80" s="26">
        <v>31.38</v>
      </c>
      <c r="G80" s="26">
        <v>251.36</v>
      </c>
      <c r="H80" s="31">
        <v>296</v>
      </c>
    </row>
    <row r="81" spans="1:8" x14ac:dyDescent="0.25">
      <c r="A81" s="87"/>
      <c r="B81" s="19" t="s">
        <v>89</v>
      </c>
      <c r="C81" s="20">
        <v>100</v>
      </c>
      <c r="D81" s="26">
        <v>6.36</v>
      </c>
      <c r="E81" s="26">
        <v>2.98</v>
      </c>
      <c r="F81" s="26">
        <v>43.92</v>
      </c>
      <c r="G81" s="26">
        <v>290.82</v>
      </c>
      <c r="H81" s="31" t="s">
        <v>130</v>
      </c>
    </row>
    <row r="82" spans="1:8" x14ac:dyDescent="0.25">
      <c r="A82" s="87"/>
      <c r="B82" s="19" t="s">
        <v>78</v>
      </c>
      <c r="C82" s="20">
        <v>200</v>
      </c>
      <c r="D82" s="26">
        <v>0.24</v>
      </c>
      <c r="E82" s="26">
        <v>0</v>
      </c>
      <c r="F82" s="26">
        <v>7.14</v>
      </c>
      <c r="G82" s="26">
        <v>29.8</v>
      </c>
      <c r="H82" s="31">
        <v>144</v>
      </c>
    </row>
    <row r="83" spans="1:8" x14ac:dyDescent="0.25">
      <c r="A83" s="87"/>
      <c r="B83" s="19"/>
      <c r="C83" s="20"/>
      <c r="D83" s="26"/>
      <c r="E83" s="26"/>
      <c r="F83" s="26"/>
      <c r="G83" s="26"/>
      <c r="H83" s="31"/>
    </row>
    <row r="84" spans="1:8" s="5" customFormat="1" x14ac:dyDescent="0.25">
      <c r="A84" s="87" t="s">
        <v>8</v>
      </c>
      <c r="B84" s="87"/>
      <c r="C84" s="11">
        <f>SUM(C80:C83)</f>
        <v>500</v>
      </c>
      <c r="D84" s="27">
        <f>SUM(D80:D83)</f>
        <v>18.299999999999997</v>
      </c>
      <c r="E84" s="27">
        <f>SUM(E80:E83)</f>
        <v>18.13</v>
      </c>
      <c r="F84" s="27">
        <f>SUM(F80:F83)</f>
        <v>82.44</v>
      </c>
      <c r="G84" s="27">
        <f>SUM(G80:G83)</f>
        <v>571.98</v>
      </c>
      <c r="H84" s="32"/>
    </row>
    <row r="85" spans="1:8" x14ac:dyDescent="0.25">
      <c r="A85" s="78" t="s">
        <v>68</v>
      </c>
      <c r="B85" s="19" t="s">
        <v>90</v>
      </c>
      <c r="C85" s="20">
        <v>60</v>
      </c>
      <c r="D85" s="26">
        <v>0.89</v>
      </c>
      <c r="E85" s="26">
        <v>1.57</v>
      </c>
      <c r="F85" s="26">
        <v>5.92</v>
      </c>
      <c r="G85" s="26">
        <v>41.24</v>
      </c>
      <c r="H85" s="31">
        <v>119</v>
      </c>
    </row>
    <row r="86" spans="1:8" x14ac:dyDescent="0.25">
      <c r="A86" s="79"/>
      <c r="B86" s="29" t="s">
        <v>62</v>
      </c>
      <c r="C86" s="65">
        <v>200</v>
      </c>
      <c r="D86" s="26">
        <v>2.1</v>
      </c>
      <c r="E86" s="26">
        <v>4.68</v>
      </c>
      <c r="F86" s="26">
        <v>7.56</v>
      </c>
      <c r="G86" s="26">
        <v>81.459999999999994</v>
      </c>
      <c r="H86" s="31" t="s">
        <v>168</v>
      </c>
    </row>
    <row r="87" spans="1:8" x14ac:dyDescent="0.25">
      <c r="A87" s="79"/>
      <c r="B87" s="19" t="s">
        <v>91</v>
      </c>
      <c r="C87" s="20">
        <v>240</v>
      </c>
      <c r="D87" s="26">
        <v>18.59</v>
      </c>
      <c r="E87" s="26">
        <v>19.37</v>
      </c>
      <c r="F87" s="26">
        <v>61.62</v>
      </c>
      <c r="G87" s="26">
        <v>489.23</v>
      </c>
      <c r="H87" s="31">
        <v>265</v>
      </c>
    </row>
    <row r="88" spans="1:8" x14ac:dyDescent="0.25">
      <c r="A88" s="79"/>
      <c r="B88" s="19" t="s">
        <v>26</v>
      </c>
      <c r="C88" s="20">
        <v>200</v>
      </c>
      <c r="D88" s="26">
        <v>0.32</v>
      </c>
      <c r="E88" s="26">
        <v>0.14000000000000001</v>
      </c>
      <c r="F88" s="26">
        <v>11.46</v>
      </c>
      <c r="G88" s="26">
        <v>48.32</v>
      </c>
      <c r="H88" s="31">
        <v>519</v>
      </c>
    </row>
    <row r="89" spans="1:8" x14ac:dyDescent="0.25">
      <c r="A89" s="79"/>
      <c r="B89" s="19" t="s">
        <v>74</v>
      </c>
      <c r="C89" s="20">
        <v>30</v>
      </c>
      <c r="D89" s="26">
        <v>1.98</v>
      </c>
      <c r="E89" s="26">
        <v>0.27</v>
      </c>
      <c r="F89" s="26">
        <v>11.4</v>
      </c>
      <c r="G89" s="26">
        <v>59.7</v>
      </c>
      <c r="H89" s="31" t="s">
        <v>51</v>
      </c>
    </row>
    <row r="90" spans="1:8" x14ac:dyDescent="0.25">
      <c r="A90" s="80"/>
      <c r="B90" s="19" t="s">
        <v>12</v>
      </c>
      <c r="C90" s="20">
        <v>30</v>
      </c>
      <c r="D90" s="26">
        <v>1.98</v>
      </c>
      <c r="E90" s="26">
        <v>0.36</v>
      </c>
      <c r="F90" s="26">
        <v>10.02</v>
      </c>
      <c r="G90" s="26">
        <v>52.2</v>
      </c>
      <c r="H90" s="31" t="s">
        <v>51</v>
      </c>
    </row>
    <row r="91" spans="1:8" s="5" customFormat="1" x14ac:dyDescent="0.25">
      <c r="A91" s="87" t="s">
        <v>13</v>
      </c>
      <c r="B91" s="87"/>
      <c r="C91" s="11">
        <f>SUM(C85:C90)</f>
        <v>760</v>
      </c>
      <c r="D91" s="52">
        <f>SUM(D85:D90)</f>
        <v>25.86</v>
      </c>
      <c r="E91" s="52">
        <f>SUM(E85:E90)</f>
        <v>26.39</v>
      </c>
      <c r="F91" s="52">
        <f>SUM(F85:F90)</f>
        <v>107.98</v>
      </c>
      <c r="G91" s="52">
        <f>SUM(G85:G90)</f>
        <v>772.1500000000002</v>
      </c>
      <c r="H91" s="32"/>
    </row>
    <row r="92" spans="1:8" x14ac:dyDescent="0.25">
      <c r="A92" s="87" t="s">
        <v>14</v>
      </c>
      <c r="B92" s="19" t="s">
        <v>81</v>
      </c>
      <c r="C92" s="20">
        <v>200</v>
      </c>
      <c r="D92" s="26">
        <v>0.14000000000000001</v>
      </c>
      <c r="E92" s="26">
        <v>0.06</v>
      </c>
      <c r="F92" s="26">
        <v>8</v>
      </c>
      <c r="G92" s="26">
        <v>32.700000000000003</v>
      </c>
      <c r="H92" s="31" t="s">
        <v>131</v>
      </c>
    </row>
    <row r="93" spans="1:8" x14ac:dyDescent="0.25">
      <c r="A93" s="87"/>
      <c r="B93" s="19" t="s">
        <v>93</v>
      </c>
      <c r="C93" s="20">
        <v>100</v>
      </c>
      <c r="D93" s="26">
        <v>9.5</v>
      </c>
      <c r="E93" s="26">
        <v>10.199999999999999</v>
      </c>
      <c r="F93" s="26">
        <v>30.5</v>
      </c>
      <c r="G93" s="26">
        <v>245.28</v>
      </c>
      <c r="H93" s="31">
        <v>573</v>
      </c>
    </row>
    <row r="94" spans="1:8" s="5" customFormat="1" x14ac:dyDescent="0.25">
      <c r="A94" s="87" t="s">
        <v>17</v>
      </c>
      <c r="B94" s="87"/>
      <c r="C94" s="11">
        <f>SUM(C92:C93)</f>
        <v>300</v>
      </c>
      <c r="D94" s="27">
        <f>SUM(D92:D93)</f>
        <v>9.64</v>
      </c>
      <c r="E94" s="27">
        <f t="shared" ref="E94:G94" si="8">SUM(E92:E93)</f>
        <v>10.26</v>
      </c>
      <c r="F94" s="27">
        <f t="shared" si="8"/>
        <v>38.5</v>
      </c>
      <c r="G94" s="27">
        <f t="shared" si="8"/>
        <v>277.98</v>
      </c>
      <c r="H94" s="32"/>
    </row>
    <row r="95" spans="1:8" s="5" customFormat="1" ht="13.8" thickBot="1" x14ac:dyDescent="0.3">
      <c r="A95" s="88" t="s">
        <v>18</v>
      </c>
      <c r="B95" s="88"/>
      <c r="C95" s="12">
        <f>C84+C91+C94</f>
        <v>1560</v>
      </c>
      <c r="D95" s="30">
        <f>D94+D91+D84</f>
        <v>53.8</v>
      </c>
      <c r="E95" s="30">
        <f>E94+E91+E84</f>
        <v>54.78</v>
      </c>
      <c r="F95" s="30">
        <f>F94+F91+F84</f>
        <v>228.92000000000002</v>
      </c>
      <c r="G95" s="30">
        <f>G94+G91+G84</f>
        <v>1622.1100000000001</v>
      </c>
      <c r="H95" s="36"/>
    </row>
    <row r="96" spans="1:8" s="5" customFormat="1" x14ac:dyDescent="0.25">
      <c r="A96" s="84" t="s">
        <v>42</v>
      </c>
      <c r="B96" s="85"/>
      <c r="C96" s="85"/>
      <c r="D96" s="85"/>
      <c r="E96" s="85"/>
      <c r="F96" s="85"/>
      <c r="G96" s="85"/>
      <c r="H96" s="86"/>
    </row>
    <row r="97" spans="1:18" x14ac:dyDescent="0.25">
      <c r="A97" s="87" t="s">
        <v>5</v>
      </c>
      <c r="B97" s="19" t="s">
        <v>76</v>
      </c>
      <c r="C97" s="20">
        <v>220</v>
      </c>
      <c r="D97" s="26">
        <v>12.45</v>
      </c>
      <c r="E97" s="26">
        <v>14.8</v>
      </c>
      <c r="F97" s="26">
        <v>26.51</v>
      </c>
      <c r="G97" s="26">
        <v>276.45</v>
      </c>
      <c r="H97" s="31">
        <v>250</v>
      </c>
    </row>
    <row r="98" spans="1:18" x14ac:dyDescent="0.25">
      <c r="A98" s="87"/>
      <c r="B98" s="19" t="s">
        <v>94</v>
      </c>
      <c r="C98" s="20">
        <v>30</v>
      </c>
      <c r="D98" s="26"/>
      <c r="E98" s="26"/>
      <c r="F98" s="26">
        <v>20.399999999999999</v>
      </c>
      <c r="G98" s="26">
        <v>81.599999999999994</v>
      </c>
      <c r="H98" s="31" t="s">
        <v>51</v>
      </c>
    </row>
    <row r="99" spans="1:18" x14ac:dyDescent="0.25">
      <c r="A99" s="87"/>
      <c r="B99" s="19" t="s">
        <v>23</v>
      </c>
      <c r="C99" s="20">
        <v>50</v>
      </c>
      <c r="D99" s="26">
        <v>3.75</v>
      </c>
      <c r="E99" s="26">
        <v>1.25</v>
      </c>
      <c r="F99" s="26">
        <v>26</v>
      </c>
      <c r="G99" s="26">
        <v>135</v>
      </c>
      <c r="H99" s="31" t="s">
        <v>51</v>
      </c>
    </row>
    <row r="100" spans="1:18" x14ac:dyDescent="0.25">
      <c r="A100" s="87"/>
      <c r="B100" s="19" t="s">
        <v>7</v>
      </c>
      <c r="C100" s="20">
        <v>200</v>
      </c>
      <c r="D100" s="26">
        <v>0.2</v>
      </c>
      <c r="E100" s="26">
        <v>0.06</v>
      </c>
      <c r="F100" s="26">
        <v>7.06</v>
      </c>
      <c r="G100" s="26">
        <v>28.04</v>
      </c>
      <c r="H100" s="31">
        <v>143</v>
      </c>
    </row>
    <row r="101" spans="1:18" s="5" customFormat="1" x14ac:dyDescent="0.25">
      <c r="A101" s="87" t="s">
        <v>8</v>
      </c>
      <c r="B101" s="87"/>
      <c r="C101" s="11">
        <f>SUM(C97:C100)</f>
        <v>500</v>
      </c>
      <c r="D101" s="27">
        <f>SUM(D97:D100)</f>
        <v>16.399999999999999</v>
      </c>
      <c r="E101" s="27">
        <f>SUM(E97:E100)</f>
        <v>16.11</v>
      </c>
      <c r="F101" s="27">
        <f>SUM(F97:F100)</f>
        <v>79.97</v>
      </c>
      <c r="G101" s="27">
        <f>SUM(G97:G100)</f>
        <v>521.08999999999992</v>
      </c>
      <c r="H101" s="32"/>
    </row>
    <row r="102" spans="1:18" x14ac:dyDescent="0.25">
      <c r="A102" s="78" t="s">
        <v>68</v>
      </c>
      <c r="B102" s="56" t="s">
        <v>88</v>
      </c>
      <c r="C102" s="42">
        <v>60</v>
      </c>
      <c r="D102" s="42">
        <v>0.79</v>
      </c>
      <c r="E102" s="42">
        <v>0.06</v>
      </c>
      <c r="F102" s="42">
        <v>4.2</v>
      </c>
      <c r="G102" s="42">
        <v>21.21</v>
      </c>
      <c r="H102" s="31">
        <v>16</v>
      </c>
      <c r="L102" s="48"/>
      <c r="M102" s="49"/>
      <c r="N102" s="50"/>
      <c r="O102" s="50"/>
      <c r="P102" s="50"/>
      <c r="Q102" s="50"/>
      <c r="R102" s="51"/>
    </row>
    <row r="103" spans="1:18" x14ac:dyDescent="0.25">
      <c r="A103" s="79"/>
      <c r="B103" s="19" t="s">
        <v>95</v>
      </c>
      <c r="C103" s="20">
        <v>200</v>
      </c>
      <c r="D103" s="26">
        <v>2.2200000000000002</v>
      </c>
      <c r="E103" s="26">
        <v>3.5</v>
      </c>
      <c r="F103" s="26">
        <v>8.9</v>
      </c>
      <c r="G103" s="26">
        <v>76.2</v>
      </c>
      <c r="H103" s="31">
        <v>128</v>
      </c>
      <c r="L103" s="48"/>
      <c r="M103" s="49"/>
      <c r="N103" s="50"/>
      <c r="O103" s="50"/>
      <c r="P103" s="50"/>
      <c r="Q103" s="50"/>
      <c r="R103" s="51"/>
    </row>
    <row r="104" spans="1:18" x14ac:dyDescent="0.25">
      <c r="A104" s="79"/>
      <c r="B104" s="46" t="s">
        <v>96</v>
      </c>
      <c r="C104" s="47">
        <v>90</v>
      </c>
      <c r="D104" s="26">
        <v>12.8</v>
      </c>
      <c r="E104" s="26">
        <v>17.649999999999999</v>
      </c>
      <c r="F104" s="26">
        <v>35.200000000000003</v>
      </c>
      <c r="G104" s="26">
        <v>265.60000000000002</v>
      </c>
      <c r="H104" s="31">
        <v>303</v>
      </c>
      <c r="L104" s="48"/>
      <c r="M104" s="49"/>
      <c r="N104" s="50"/>
      <c r="O104" s="50"/>
      <c r="P104" s="50"/>
      <c r="Q104" s="50"/>
      <c r="R104" s="51"/>
    </row>
    <row r="105" spans="1:18" x14ac:dyDescent="0.25">
      <c r="A105" s="79"/>
      <c r="B105" s="19" t="s">
        <v>97</v>
      </c>
      <c r="C105" s="20">
        <v>150</v>
      </c>
      <c r="D105" s="26">
        <v>5.65</v>
      </c>
      <c r="E105" s="26">
        <v>2.5</v>
      </c>
      <c r="F105" s="26">
        <v>35.590000000000003</v>
      </c>
      <c r="G105" s="26">
        <v>191.4</v>
      </c>
      <c r="H105" s="31">
        <v>291</v>
      </c>
    </row>
    <row r="106" spans="1:18" x14ac:dyDescent="0.25">
      <c r="A106" s="79"/>
      <c r="B106" s="19" t="s">
        <v>11</v>
      </c>
      <c r="C106" s="20">
        <v>200</v>
      </c>
      <c r="D106" s="26">
        <v>0.08</v>
      </c>
      <c r="E106" s="26"/>
      <c r="F106" s="26">
        <v>10.62</v>
      </c>
      <c r="G106" s="26">
        <v>40.44</v>
      </c>
      <c r="H106" s="31">
        <v>508</v>
      </c>
    </row>
    <row r="107" spans="1:18" x14ac:dyDescent="0.25">
      <c r="A107" s="79"/>
      <c r="B107" s="19" t="s">
        <v>74</v>
      </c>
      <c r="C107" s="20">
        <v>30</v>
      </c>
      <c r="D107" s="26">
        <v>1.98</v>
      </c>
      <c r="E107" s="26">
        <v>0.27</v>
      </c>
      <c r="F107" s="26">
        <v>11.4</v>
      </c>
      <c r="G107" s="26">
        <v>59.7</v>
      </c>
      <c r="H107" s="31" t="s">
        <v>51</v>
      </c>
    </row>
    <row r="108" spans="1:18" x14ac:dyDescent="0.25">
      <c r="A108" s="80"/>
      <c r="B108" s="19" t="s">
        <v>12</v>
      </c>
      <c r="C108" s="20">
        <v>30</v>
      </c>
      <c r="D108" s="26">
        <v>1.98</v>
      </c>
      <c r="E108" s="26">
        <v>0.36</v>
      </c>
      <c r="F108" s="26">
        <v>10.02</v>
      </c>
      <c r="G108" s="26">
        <v>52.2</v>
      </c>
      <c r="H108" s="31" t="s">
        <v>51</v>
      </c>
    </row>
    <row r="109" spans="1:18" s="5" customFormat="1" x14ac:dyDescent="0.25">
      <c r="A109" s="87" t="s">
        <v>13</v>
      </c>
      <c r="B109" s="87"/>
      <c r="C109" s="11">
        <f>SUM(C102:C108)</f>
        <v>760</v>
      </c>
      <c r="D109" s="52">
        <f>SUM(D102:D108)</f>
        <v>25.5</v>
      </c>
      <c r="E109" s="52">
        <f>SUM(E102:E108)</f>
        <v>24.339999999999996</v>
      </c>
      <c r="F109" s="52">
        <f>SUM(F102:F108)</f>
        <v>115.93000000000002</v>
      </c>
      <c r="G109" s="52">
        <f>SUM(G102:G108)</f>
        <v>706.75</v>
      </c>
      <c r="H109" s="32"/>
    </row>
    <row r="110" spans="1:18" x14ac:dyDescent="0.25">
      <c r="A110" s="87" t="s">
        <v>14</v>
      </c>
      <c r="B110" s="29" t="s">
        <v>98</v>
      </c>
      <c r="C110" s="20">
        <v>100</v>
      </c>
      <c r="D110" s="26">
        <v>9.6999999999999993</v>
      </c>
      <c r="E110" s="26">
        <v>10.199999999999999</v>
      </c>
      <c r="F110" s="26">
        <v>33.700000000000003</v>
      </c>
      <c r="G110" s="26">
        <v>238.26</v>
      </c>
      <c r="H110" s="31">
        <v>555</v>
      </c>
    </row>
    <row r="111" spans="1:18" x14ac:dyDescent="0.25">
      <c r="A111" s="87"/>
      <c r="B111" s="19" t="s">
        <v>15</v>
      </c>
      <c r="C111" s="20">
        <v>200</v>
      </c>
      <c r="D111" s="28"/>
      <c r="E111" s="26"/>
      <c r="F111" s="26">
        <v>15</v>
      </c>
      <c r="G111" s="26">
        <v>95</v>
      </c>
      <c r="H111" s="31">
        <v>614</v>
      </c>
    </row>
    <row r="112" spans="1:18" s="5" customFormat="1" x14ac:dyDescent="0.25">
      <c r="A112" s="87" t="s">
        <v>17</v>
      </c>
      <c r="B112" s="87"/>
      <c r="C112" s="11">
        <f>SUM(C110:C111)</f>
        <v>300</v>
      </c>
      <c r="D112" s="27">
        <f>SUM(D110:D111)</f>
        <v>9.6999999999999993</v>
      </c>
      <c r="E112" s="27">
        <f t="shared" ref="E112:G112" si="9">SUM(E110:E111)</f>
        <v>10.199999999999999</v>
      </c>
      <c r="F112" s="27">
        <f t="shared" si="9"/>
        <v>48.7</v>
      </c>
      <c r="G112" s="27">
        <f t="shared" si="9"/>
        <v>333.26</v>
      </c>
      <c r="H112" s="32"/>
    </row>
    <row r="113" spans="1:8" s="5" customFormat="1" ht="13.8" thickBot="1" x14ac:dyDescent="0.3">
      <c r="A113" s="88" t="s">
        <v>18</v>
      </c>
      <c r="B113" s="88"/>
      <c r="C113" s="12">
        <f>C101+C109+C112</f>
        <v>1560</v>
      </c>
      <c r="D113" s="30">
        <f>D112+D109+D101</f>
        <v>51.6</v>
      </c>
      <c r="E113" s="30">
        <f>E112+E109+E101</f>
        <v>50.649999999999991</v>
      </c>
      <c r="F113" s="30">
        <f>F112+F109+F101</f>
        <v>244.60000000000002</v>
      </c>
      <c r="G113" s="30">
        <f>G112+G109+G101</f>
        <v>1561.1</v>
      </c>
      <c r="H113" s="36"/>
    </row>
    <row r="114" spans="1:8" s="5" customFormat="1" x14ac:dyDescent="0.25">
      <c r="A114" s="101" t="s">
        <v>34</v>
      </c>
      <c r="B114" s="102"/>
      <c r="C114" s="102"/>
      <c r="D114" s="102"/>
      <c r="E114" s="102"/>
      <c r="F114" s="102"/>
      <c r="G114" s="102"/>
      <c r="H114" s="103"/>
    </row>
    <row r="115" spans="1:8" x14ac:dyDescent="0.25">
      <c r="A115" s="76" t="s">
        <v>5</v>
      </c>
      <c r="B115" s="19" t="s">
        <v>99</v>
      </c>
      <c r="C115" s="20">
        <v>200</v>
      </c>
      <c r="D115" s="26">
        <v>10.1</v>
      </c>
      <c r="E115" s="26">
        <v>9.08</v>
      </c>
      <c r="F115" s="26">
        <v>38.619999999999997</v>
      </c>
      <c r="G115" s="26">
        <v>286.82</v>
      </c>
      <c r="H115" s="31">
        <v>267</v>
      </c>
    </row>
    <row r="116" spans="1:8" x14ac:dyDescent="0.25">
      <c r="A116" s="77"/>
      <c r="B116" s="19" t="s">
        <v>84</v>
      </c>
      <c r="C116" s="20">
        <v>100</v>
      </c>
      <c r="D116" s="26">
        <v>6.5</v>
      </c>
      <c r="E116" s="26">
        <v>7.4</v>
      </c>
      <c r="F116" s="26">
        <v>30.26</v>
      </c>
      <c r="G116" s="26">
        <v>191.2</v>
      </c>
      <c r="H116" s="31" t="s">
        <v>129</v>
      </c>
    </row>
    <row r="117" spans="1:8" x14ac:dyDescent="0.25">
      <c r="A117" s="77"/>
      <c r="B117" s="19" t="s">
        <v>78</v>
      </c>
      <c r="C117" s="20">
        <v>200</v>
      </c>
      <c r="D117" s="26">
        <v>0.24</v>
      </c>
      <c r="E117" s="26">
        <v>0</v>
      </c>
      <c r="F117" s="26">
        <v>7.14</v>
      </c>
      <c r="G117" s="26">
        <v>29.8</v>
      </c>
      <c r="H117" s="31">
        <v>144</v>
      </c>
    </row>
    <row r="118" spans="1:8" x14ac:dyDescent="0.25">
      <c r="A118" s="77"/>
      <c r="B118" s="19"/>
      <c r="C118" s="20"/>
      <c r="D118" s="26"/>
      <c r="E118" s="26"/>
      <c r="F118" s="26"/>
      <c r="G118" s="26"/>
      <c r="H118" s="31"/>
    </row>
    <row r="119" spans="1:8" s="5" customFormat="1" x14ac:dyDescent="0.25">
      <c r="A119" s="87" t="s">
        <v>8</v>
      </c>
      <c r="B119" s="87"/>
      <c r="C119" s="11">
        <f>SUM(C115:C118)</f>
        <v>500</v>
      </c>
      <c r="D119" s="27">
        <f>SUM(D115:D118)</f>
        <v>16.84</v>
      </c>
      <c r="E119" s="27">
        <f>SUM(E115:E118)</f>
        <v>16.48</v>
      </c>
      <c r="F119" s="27">
        <f>SUM(F115:F118)</f>
        <v>76.02</v>
      </c>
      <c r="G119" s="27">
        <f>SUM(G115:G118)</f>
        <v>507.82</v>
      </c>
      <c r="H119" s="32"/>
    </row>
    <row r="120" spans="1:8" x14ac:dyDescent="0.25">
      <c r="A120" s="78" t="s">
        <v>68</v>
      </c>
      <c r="B120" s="56" t="s">
        <v>79</v>
      </c>
      <c r="C120" s="42">
        <v>60</v>
      </c>
      <c r="D120" s="42">
        <v>0.72</v>
      </c>
      <c r="E120" s="42">
        <v>3</v>
      </c>
      <c r="F120" s="42">
        <v>4.4400000000000004</v>
      </c>
      <c r="G120" s="42">
        <v>58.2</v>
      </c>
      <c r="H120" s="42" t="s">
        <v>51</v>
      </c>
    </row>
    <row r="121" spans="1:8" x14ac:dyDescent="0.25">
      <c r="A121" s="79"/>
      <c r="B121" s="29" t="s">
        <v>61</v>
      </c>
      <c r="C121" s="65">
        <v>200</v>
      </c>
      <c r="D121" s="26">
        <v>3.2</v>
      </c>
      <c r="E121" s="26">
        <v>5.6</v>
      </c>
      <c r="F121" s="26">
        <v>17.649999999999999</v>
      </c>
      <c r="G121" s="26">
        <v>133.25</v>
      </c>
      <c r="H121" s="66">
        <v>102</v>
      </c>
    </row>
    <row r="122" spans="1:8" x14ac:dyDescent="0.25">
      <c r="A122" s="79"/>
      <c r="B122" s="19" t="s">
        <v>105</v>
      </c>
      <c r="C122" s="20">
        <v>90</v>
      </c>
      <c r="D122" s="26">
        <v>13.96</v>
      </c>
      <c r="E122" s="26">
        <v>13.14</v>
      </c>
      <c r="F122" s="26">
        <v>22.5</v>
      </c>
      <c r="G122" s="26">
        <v>234.24</v>
      </c>
      <c r="H122" s="31">
        <v>367</v>
      </c>
    </row>
    <row r="123" spans="1:8" x14ac:dyDescent="0.25">
      <c r="A123" s="79"/>
      <c r="B123" s="19" t="s">
        <v>101</v>
      </c>
      <c r="C123" s="20">
        <v>150</v>
      </c>
      <c r="D123" s="26">
        <v>3.87</v>
      </c>
      <c r="E123" s="26">
        <v>4.7</v>
      </c>
      <c r="F123" s="26">
        <v>40.08</v>
      </c>
      <c r="G123" s="26">
        <v>218.03</v>
      </c>
      <c r="H123" s="31">
        <v>414</v>
      </c>
    </row>
    <row r="124" spans="1:8" x14ac:dyDescent="0.25">
      <c r="A124" s="79"/>
      <c r="B124" s="19" t="s">
        <v>75</v>
      </c>
      <c r="C124" s="42">
        <v>200</v>
      </c>
      <c r="D124" s="28">
        <v>0.12</v>
      </c>
      <c r="E124" s="26">
        <v>0.02</v>
      </c>
      <c r="F124" s="26">
        <v>8.58</v>
      </c>
      <c r="G124" s="26">
        <v>34.340000000000003</v>
      </c>
      <c r="H124" s="31">
        <v>511</v>
      </c>
    </row>
    <row r="125" spans="1:8" x14ac:dyDescent="0.25">
      <c r="A125" s="79"/>
      <c r="B125" s="19" t="s">
        <v>74</v>
      </c>
      <c r="C125" s="20">
        <v>30</v>
      </c>
      <c r="D125" s="26">
        <v>1.98</v>
      </c>
      <c r="E125" s="26">
        <v>0.27</v>
      </c>
      <c r="F125" s="26">
        <v>11.4</v>
      </c>
      <c r="G125" s="26">
        <v>59.7</v>
      </c>
      <c r="H125" s="31" t="s">
        <v>51</v>
      </c>
    </row>
    <row r="126" spans="1:8" x14ac:dyDescent="0.25">
      <c r="A126" s="80"/>
      <c r="B126" s="19" t="s">
        <v>12</v>
      </c>
      <c r="C126" s="20">
        <v>30</v>
      </c>
      <c r="D126" s="26">
        <v>1.98</v>
      </c>
      <c r="E126" s="26">
        <v>0.36</v>
      </c>
      <c r="F126" s="26">
        <v>10.02</v>
      </c>
      <c r="G126" s="26">
        <v>52.2</v>
      </c>
      <c r="H126" s="31" t="s">
        <v>51</v>
      </c>
    </row>
    <row r="127" spans="1:8" s="5" customFormat="1" x14ac:dyDescent="0.25">
      <c r="A127" s="87" t="s">
        <v>13</v>
      </c>
      <c r="B127" s="87"/>
      <c r="C127" s="11">
        <f>SUM(C120:C126)</f>
        <v>760</v>
      </c>
      <c r="D127" s="52">
        <f>SUM(D120:D126)</f>
        <v>25.830000000000005</v>
      </c>
      <c r="E127" s="52">
        <f>SUM(E120:E126)</f>
        <v>27.09</v>
      </c>
      <c r="F127" s="52">
        <f>SUM(F120:F126)</f>
        <v>114.67</v>
      </c>
      <c r="G127" s="52">
        <f>SUM(G120:G126)</f>
        <v>789.96000000000015</v>
      </c>
      <c r="H127" s="32"/>
    </row>
    <row r="128" spans="1:8" x14ac:dyDescent="0.25">
      <c r="A128" s="87" t="s">
        <v>14</v>
      </c>
      <c r="B128" s="19" t="s">
        <v>21</v>
      </c>
      <c r="C128" s="20">
        <v>200</v>
      </c>
      <c r="D128" s="26">
        <v>4.4000000000000004</v>
      </c>
      <c r="E128" s="26">
        <v>4</v>
      </c>
      <c r="F128" s="26">
        <v>18.600000000000001</v>
      </c>
      <c r="G128" s="26">
        <v>158</v>
      </c>
      <c r="H128" s="31" t="s">
        <v>51</v>
      </c>
    </row>
    <row r="129" spans="1:8" x14ac:dyDescent="0.25">
      <c r="A129" s="87"/>
      <c r="B129" s="19" t="s">
        <v>67</v>
      </c>
      <c r="C129" s="20">
        <v>100</v>
      </c>
      <c r="D129" s="26">
        <v>5.68</v>
      </c>
      <c r="E129" s="26">
        <v>6.49</v>
      </c>
      <c r="F129" s="26">
        <v>30.8</v>
      </c>
      <c r="G129" s="26">
        <v>190.46</v>
      </c>
      <c r="H129" s="31">
        <v>414</v>
      </c>
    </row>
    <row r="130" spans="1:8" s="5" customFormat="1" x14ac:dyDescent="0.25">
      <c r="A130" s="87" t="s">
        <v>17</v>
      </c>
      <c r="B130" s="87"/>
      <c r="C130" s="11">
        <f>SUM(C128:C129)</f>
        <v>300</v>
      </c>
      <c r="D130" s="27">
        <f>SUM(D128:D129)</f>
        <v>10.08</v>
      </c>
      <c r="E130" s="27">
        <f t="shared" ref="E130:G130" si="10">SUM(E128:E129)</f>
        <v>10.49</v>
      </c>
      <c r="F130" s="27">
        <f t="shared" si="10"/>
        <v>49.400000000000006</v>
      </c>
      <c r="G130" s="27">
        <f t="shared" si="10"/>
        <v>348.46000000000004</v>
      </c>
      <c r="H130" s="32"/>
    </row>
    <row r="131" spans="1:8" s="5" customFormat="1" ht="13.8" thickBot="1" x14ac:dyDescent="0.3">
      <c r="A131" s="88" t="s">
        <v>18</v>
      </c>
      <c r="B131" s="88"/>
      <c r="C131" s="12">
        <f>C119+C127+C130</f>
        <v>1560</v>
      </c>
      <c r="D131" s="30">
        <f>D130+D127+D119</f>
        <v>52.75</v>
      </c>
      <c r="E131" s="30">
        <f>E130+E127+E119</f>
        <v>54.06</v>
      </c>
      <c r="F131" s="30">
        <f>F130+F127+F119</f>
        <v>240.08999999999997</v>
      </c>
      <c r="G131" s="30">
        <f>G130+G127+G119</f>
        <v>1646.24</v>
      </c>
      <c r="H131" s="36"/>
    </row>
    <row r="132" spans="1:8" s="5" customFormat="1" x14ac:dyDescent="0.25">
      <c r="A132" s="105" t="s">
        <v>35</v>
      </c>
      <c r="B132" s="106"/>
      <c r="C132" s="106"/>
      <c r="D132" s="106"/>
      <c r="E132" s="106"/>
      <c r="F132" s="106"/>
      <c r="G132" s="106"/>
      <c r="H132" s="107"/>
    </row>
    <row r="133" spans="1:8" x14ac:dyDescent="0.25">
      <c r="A133" s="87" t="s">
        <v>5</v>
      </c>
      <c r="B133" s="19" t="s">
        <v>103</v>
      </c>
      <c r="C133" s="20">
        <v>160</v>
      </c>
      <c r="D133" s="26">
        <v>12.98</v>
      </c>
      <c r="E133" s="26">
        <v>15.77</v>
      </c>
      <c r="F133" s="26">
        <v>31.55</v>
      </c>
      <c r="G133" s="26">
        <v>289.86</v>
      </c>
      <c r="H133" s="31">
        <v>302</v>
      </c>
    </row>
    <row r="134" spans="1:8" x14ac:dyDescent="0.25">
      <c r="A134" s="87"/>
      <c r="B134" s="19" t="s">
        <v>23</v>
      </c>
      <c r="C134" s="20">
        <v>40</v>
      </c>
      <c r="D134" s="26">
        <v>3</v>
      </c>
      <c r="E134" s="26">
        <v>1</v>
      </c>
      <c r="F134" s="26">
        <v>20.8</v>
      </c>
      <c r="G134" s="26">
        <v>108</v>
      </c>
      <c r="H134" s="31" t="s">
        <v>51</v>
      </c>
    </row>
    <row r="135" spans="1:8" x14ac:dyDescent="0.25">
      <c r="A135" s="87"/>
      <c r="B135" s="19" t="s">
        <v>87</v>
      </c>
      <c r="C135" s="20">
        <v>200</v>
      </c>
      <c r="D135" s="26">
        <v>0.26</v>
      </c>
      <c r="E135" s="26">
        <v>0.02</v>
      </c>
      <c r="F135" s="26">
        <v>8.06</v>
      </c>
      <c r="G135" s="26">
        <v>33.22</v>
      </c>
      <c r="H135" s="31">
        <v>494</v>
      </c>
    </row>
    <row r="136" spans="1:8" x14ac:dyDescent="0.25">
      <c r="A136" s="87"/>
      <c r="B136" s="29" t="s">
        <v>6</v>
      </c>
      <c r="C136" s="20">
        <v>100</v>
      </c>
      <c r="D136" s="26">
        <v>0.4</v>
      </c>
      <c r="E136" s="26">
        <v>0.4</v>
      </c>
      <c r="F136" s="26">
        <v>10.8</v>
      </c>
      <c r="G136" s="26">
        <v>47</v>
      </c>
      <c r="H136" s="31" t="s">
        <v>51</v>
      </c>
    </row>
    <row r="137" spans="1:8" x14ac:dyDescent="0.25">
      <c r="A137" s="87"/>
      <c r="B137" s="19"/>
      <c r="C137" s="20"/>
      <c r="D137" s="26"/>
      <c r="E137" s="26"/>
      <c r="F137" s="26"/>
      <c r="G137" s="26"/>
      <c r="H137" s="31"/>
    </row>
    <row r="138" spans="1:8" s="5" customFormat="1" x14ac:dyDescent="0.25">
      <c r="A138" s="87" t="s">
        <v>8</v>
      </c>
      <c r="B138" s="87"/>
      <c r="C138" s="11">
        <f>SUM(C133:C137)</f>
        <v>500</v>
      </c>
      <c r="D138" s="27">
        <f>SUM(D133:D137)</f>
        <v>16.64</v>
      </c>
      <c r="E138" s="27">
        <f t="shared" ref="E138:G138" si="11">SUM(E133:E137)</f>
        <v>17.189999999999998</v>
      </c>
      <c r="F138" s="27">
        <f t="shared" si="11"/>
        <v>71.210000000000008</v>
      </c>
      <c r="G138" s="27">
        <f t="shared" si="11"/>
        <v>478.08000000000004</v>
      </c>
      <c r="H138" s="32"/>
    </row>
    <row r="139" spans="1:8" x14ac:dyDescent="0.25">
      <c r="A139" s="81" t="s">
        <v>68</v>
      </c>
      <c r="B139" s="19" t="s">
        <v>90</v>
      </c>
      <c r="C139" s="20">
        <v>60</v>
      </c>
      <c r="D139" s="26">
        <v>0.89</v>
      </c>
      <c r="E139" s="26">
        <v>1.57</v>
      </c>
      <c r="F139" s="26">
        <v>5.92</v>
      </c>
      <c r="G139" s="26">
        <v>41.24</v>
      </c>
      <c r="H139" s="31">
        <v>119</v>
      </c>
    </row>
    <row r="140" spans="1:8" x14ac:dyDescent="0.25">
      <c r="A140" s="82"/>
      <c r="B140" s="19" t="s">
        <v>102</v>
      </c>
      <c r="C140" s="20">
        <v>200</v>
      </c>
      <c r="D140" s="26">
        <v>2.56</v>
      </c>
      <c r="E140" s="26">
        <v>4.3600000000000003</v>
      </c>
      <c r="F140" s="26">
        <v>13.68</v>
      </c>
      <c r="G140" s="26">
        <v>104.78</v>
      </c>
      <c r="H140" s="31">
        <v>134</v>
      </c>
    </row>
    <row r="141" spans="1:8" x14ac:dyDescent="0.25">
      <c r="A141" s="82"/>
      <c r="B141" s="19" t="s">
        <v>104</v>
      </c>
      <c r="C141" s="20">
        <v>240</v>
      </c>
      <c r="D141" s="26">
        <v>18.420000000000002</v>
      </c>
      <c r="E141" s="26">
        <v>19.2</v>
      </c>
      <c r="F141" s="26">
        <v>65.7</v>
      </c>
      <c r="G141" s="26">
        <v>435.23</v>
      </c>
      <c r="H141" s="31" t="s">
        <v>132</v>
      </c>
    </row>
    <row r="142" spans="1:8" x14ac:dyDescent="0.25">
      <c r="A142" s="82"/>
      <c r="B142" s="19" t="s">
        <v>81</v>
      </c>
      <c r="C142" s="20">
        <v>200</v>
      </c>
      <c r="D142" s="26">
        <v>0.14000000000000001</v>
      </c>
      <c r="E142" s="26">
        <v>0.06</v>
      </c>
      <c r="F142" s="26">
        <v>8</v>
      </c>
      <c r="G142" s="26">
        <v>32.700000000000003</v>
      </c>
      <c r="H142" s="31" t="s">
        <v>131</v>
      </c>
    </row>
    <row r="143" spans="1:8" x14ac:dyDescent="0.25">
      <c r="A143" s="82"/>
      <c r="B143" s="19" t="s">
        <v>74</v>
      </c>
      <c r="C143" s="20">
        <v>30</v>
      </c>
      <c r="D143" s="26">
        <v>1.98</v>
      </c>
      <c r="E143" s="26">
        <v>0.27</v>
      </c>
      <c r="F143" s="26">
        <v>11.4</v>
      </c>
      <c r="G143" s="26">
        <v>59.7</v>
      </c>
      <c r="H143" s="31" t="s">
        <v>51</v>
      </c>
    </row>
    <row r="144" spans="1:8" x14ac:dyDescent="0.25">
      <c r="A144" s="83"/>
      <c r="B144" s="19" t="s">
        <v>12</v>
      </c>
      <c r="C144" s="20">
        <v>30</v>
      </c>
      <c r="D144" s="26">
        <v>1.98</v>
      </c>
      <c r="E144" s="26">
        <v>0.36</v>
      </c>
      <c r="F144" s="26">
        <v>10.02</v>
      </c>
      <c r="G144" s="26">
        <v>52.2</v>
      </c>
      <c r="H144" s="31" t="s">
        <v>51</v>
      </c>
    </row>
    <row r="145" spans="1:8" s="5" customFormat="1" x14ac:dyDescent="0.25">
      <c r="A145" s="87" t="s">
        <v>13</v>
      </c>
      <c r="B145" s="87"/>
      <c r="C145" s="11">
        <f>SUM(C139:C144)</f>
        <v>760</v>
      </c>
      <c r="D145" s="52">
        <f>SUM(D139:D144)</f>
        <v>25.970000000000002</v>
      </c>
      <c r="E145" s="52">
        <f>SUM(E139:E144)</f>
        <v>25.819999999999997</v>
      </c>
      <c r="F145" s="52">
        <f>SUM(F139:F144)</f>
        <v>114.72000000000001</v>
      </c>
      <c r="G145" s="52">
        <f>SUM(G139:G144)</f>
        <v>725.85000000000014</v>
      </c>
      <c r="H145" s="32"/>
    </row>
    <row r="146" spans="1:8" x14ac:dyDescent="0.25">
      <c r="A146" s="87" t="s">
        <v>14</v>
      </c>
      <c r="B146" s="19" t="s">
        <v>31</v>
      </c>
      <c r="C146" s="20">
        <v>200</v>
      </c>
      <c r="D146" s="26">
        <v>0.2</v>
      </c>
      <c r="E146" s="26">
        <v>0.2</v>
      </c>
      <c r="F146" s="26">
        <v>18.8</v>
      </c>
      <c r="G146" s="26">
        <v>100</v>
      </c>
      <c r="H146" s="31">
        <v>592</v>
      </c>
    </row>
    <row r="147" spans="1:8" x14ac:dyDescent="0.25">
      <c r="A147" s="87"/>
      <c r="B147" s="19" t="s">
        <v>66</v>
      </c>
      <c r="C147" s="20">
        <v>100</v>
      </c>
      <c r="D147" s="26">
        <v>9.6999999999999993</v>
      </c>
      <c r="E147" s="26">
        <v>10.3</v>
      </c>
      <c r="F147" s="26">
        <v>30.5</v>
      </c>
      <c r="G147" s="26">
        <v>241.36</v>
      </c>
      <c r="H147" s="31">
        <v>543</v>
      </c>
    </row>
    <row r="148" spans="1:8" s="5" customFormat="1" x14ac:dyDescent="0.25">
      <c r="A148" s="87" t="s">
        <v>17</v>
      </c>
      <c r="B148" s="87"/>
      <c r="C148" s="11">
        <f>SUM(C146:C147)</f>
        <v>300</v>
      </c>
      <c r="D148" s="27">
        <f>SUM(D146:D147)</f>
        <v>9.8999999999999986</v>
      </c>
      <c r="E148" s="27">
        <f t="shared" ref="E148:G148" si="12">SUM(E146:E147)</f>
        <v>10.5</v>
      </c>
      <c r="F148" s="27">
        <f t="shared" si="12"/>
        <v>49.3</v>
      </c>
      <c r="G148" s="27">
        <f t="shared" si="12"/>
        <v>341.36</v>
      </c>
      <c r="H148" s="32"/>
    </row>
    <row r="149" spans="1:8" s="5" customFormat="1" ht="13.8" thickBot="1" x14ac:dyDescent="0.3">
      <c r="A149" s="88" t="s">
        <v>18</v>
      </c>
      <c r="B149" s="88"/>
      <c r="C149" s="12">
        <f>C138+C145+C148</f>
        <v>1560</v>
      </c>
      <c r="D149" s="30">
        <f>D148+D145+D138</f>
        <v>52.510000000000005</v>
      </c>
      <c r="E149" s="30">
        <f>E148+E145+E138</f>
        <v>53.509999999999991</v>
      </c>
      <c r="F149" s="30">
        <f>F148+F145+F138</f>
        <v>235.23000000000002</v>
      </c>
      <c r="G149" s="30">
        <f>G148+G145+G138</f>
        <v>1545.29</v>
      </c>
      <c r="H149" s="36"/>
    </row>
    <row r="150" spans="1:8" s="5" customFormat="1" x14ac:dyDescent="0.25">
      <c r="A150" s="101" t="s">
        <v>36</v>
      </c>
      <c r="B150" s="102"/>
      <c r="C150" s="102"/>
      <c r="D150" s="102"/>
      <c r="E150" s="102"/>
      <c r="F150" s="102"/>
      <c r="G150" s="102"/>
      <c r="H150" s="103"/>
    </row>
    <row r="151" spans="1:8" x14ac:dyDescent="0.25">
      <c r="A151" s="76" t="s">
        <v>5</v>
      </c>
      <c r="B151" s="19" t="s">
        <v>37</v>
      </c>
      <c r="C151" s="20">
        <v>200</v>
      </c>
      <c r="D151" s="26">
        <v>9.76</v>
      </c>
      <c r="E151" s="26">
        <v>9.58</v>
      </c>
      <c r="F151" s="26">
        <v>30.58</v>
      </c>
      <c r="G151" s="26">
        <v>297.16000000000003</v>
      </c>
      <c r="H151" s="31">
        <v>266</v>
      </c>
    </row>
    <row r="152" spans="1:8" x14ac:dyDescent="0.25">
      <c r="A152" s="77"/>
      <c r="B152" s="19" t="s">
        <v>106</v>
      </c>
      <c r="C152" s="20">
        <v>100</v>
      </c>
      <c r="D152" s="26">
        <v>8.34</v>
      </c>
      <c r="E152" s="26">
        <v>8.4</v>
      </c>
      <c r="F152" s="26">
        <v>45.2</v>
      </c>
      <c r="G152" s="26">
        <v>251.3</v>
      </c>
      <c r="H152" s="31" t="s">
        <v>133</v>
      </c>
    </row>
    <row r="153" spans="1:8" x14ac:dyDescent="0.25">
      <c r="A153" s="77"/>
      <c r="B153" s="19" t="s">
        <v>7</v>
      </c>
      <c r="C153" s="20">
        <v>200</v>
      </c>
      <c r="D153" s="26">
        <v>0.2</v>
      </c>
      <c r="E153" s="26">
        <v>0.06</v>
      </c>
      <c r="F153" s="26">
        <v>7.06</v>
      </c>
      <c r="G153" s="26">
        <v>28.04</v>
      </c>
      <c r="H153" s="31">
        <v>143</v>
      </c>
    </row>
    <row r="154" spans="1:8" s="5" customFormat="1" x14ac:dyDescent="0.25">
      <c r="A154" s="87" t="s">
        <v>8</v>
      </c>
      <c r="B154" s="87"/>
      <c r="C154" s="11">
        <f>SUM(C151:C153)</f>
        <v>500</v>
      </c>
      <c r="D154" s="52">
        <f>SUM(D151:D153)</f>
        <v>18.3</v>
      </c>
      <c r="E154" s="52">
        <f>SUM(E151:E153)</f>
        <v>18.04</v>
      </c>
      <c r="F154" s="52">
        <f>SUM(F151:F153)</f>
        <v>82.84</v>
      </c>
      <c r="G154" s="52">
        <f>SUM(G151:G153)</f>
        <v>576.5</v>
      </c>
      <c r="H154" s="32"/>
    </row>
    <row r="155" spans="1:8" x14ac:dyDescent="0.25">
      <c r="A155" s="81" t="s">
        <v>68</v>
      </c>
      <c r="B155" s="56" t="s">
        <v>88</v>
      </c>
      <c r="C155" s="42">
        <v>60</v>
      </c>
      <c r="D155" s="42">
        <v>0.79</v>
      </c>
      <c r="E155" s="42">
        <v>0.06</v>
      </c>
      <c r="F155" s="42">
        <v>4.2</v>
      </c>
      <c r="G155" s="42">
        <v>21.21</v>
      </c>
      <c r="H155" s="31">
        <v>16</v>
      </c>
    </row>
    <row r="156" spans="1:8" x14ac:dyDescent="0.25">
      <c r="A156" s="82"/>
      <c r="B156" s="46" t="s">
        <v>115</v>
      </c>
      <c r="C156" s="47">
        <v>200</v>
      </c>
      <c r="D156" s="26">
        <v>2.52</v>
      </c>
      <c r="E156" s="26">
        <v>5.38</v>
      </c>
      <c r="F156" s="26">
        <v>6.92</v>
      </c>
      <c r="G156" s="26">
        <v>115.88</v>
      </c>
      <c r="H156" s="31">
        <v>157</v>
      </c>
    </row>
    <row r="157" spans="1:8" x14ac:dyDescent="0.25">
      <c r="A157" s="82"/>
      <c r="B157" s="46" t="s">
        <v>107</v>
      </c>
      <c r="C157" s="47">
        <v>90</v>
      </c>
      <c r="D157" s="26">
        <v>10.69</v>
      </c>
      <c r="E157" s="26">
        <v>14.97</v>
      </c>
      <c r="F157" s="26">
        <v>18.850000000000001</v>
      </c>
      <c r="G157" s="26">
        <v>246.5</v>
      </c>
      <c r="H157" s="31">
        <v>372</v>
      </c>
    </row>
    <row r="158" spans="1:8" x14ac:dyDescent="0.25">
      <c r="A158" s="82"/>
      <c r="B158" s="19" t="s">
        <v>73</v>
      </c>
      <c r="C158" s="20">
        <v>20</v>
      </c>
      <c r="D158" s="26">
        <v>0.12</v>
      </c>
      <c r="E158" s="26">
        <v>0.75</v>
      </c>
      <c r="F158" s="26">
        <v>1.07</v>
      </c>
      <c r="G158" s="26">
        <v>11.5</v>
      </c>
      <c r="H158" s="31">
        <v>453</v>
      </c>
    </row>
    <row r="159" spans="1:8" x14ac:dyDescent="0.25">
      <c r="A159" s="82"/>
      <c r="B159" s="19" t="s">
        <v>134</v>
      </c>
      <c r="C159" s="20">
        <v>150</v>
      </c>
      <c r="D159" s="26">
        <v>7.61</v>
      </c>
      <c r="E159" s="26">
        <v>3.42</v>
      </c>
      <c r="F159" s="26">
        <v>42.02</v>
      </c>
      <c r="G159" s="26">
        <v>218.52</v>
      </c>
      <c r="H159" s="31">
        <v>243</v>
      </c>
    </row>
    <row r="160" spans="1:8" x14ac:dyDescent="0.25">
      <c r="A160" s="82"/>
      <c r="B160" s="19" t="s">
        <v>11</v>
      </c>
      <c r="C160" s="20">
        <v>200</v>
      </c>
      <c r="D160" s="26">
        <v>0.08</v>
      </c>
      <c r="E160" s="26"/>
      <c r="F160" s="26">
        <v>10.62</v>
      </c>
      <c r="G160" s="26">
        <v>40.44</v>
      </c>
      <c r="H160" s="31">
        <v>508</v>
      </c>
    </row>
    <row r="161" spans="1:8" x14ac:dyDescent="0.25">
      <c r="A161" s="82"/>
      <c r="B161" s="19" t="s">
        <v>74</v>
      </c>
      <c r="C161" s="20">
        <v>30</v>
      </c>
      <c r="D161" s="26">
        <v>1.98</v>
      </c>
      <c r="E161" s="26">
        <v>0.27</v>
      </c>
      <c r="F161" s="26">
        <v>11.4</v>
      </c>
      <c r="G161" s="26">
        <v>59.7</v>
      </c>
      <c r="H161" s="31" t="s">
        <v>51</v>
      </c>
    </row>
    <row r="162" spans="1:8" x14ac:dyDescent="0.25">
      <c r="A162" s="83"/>
      <c r="B162" s="19" t="s">
        <v>12</v>
      </c>
      <c r="C162" s="20">
        <v>30</v>
      </c>
      <c r="D162" s="26">
        <v>1.98</v>
      </c>
      <c r="E162" s="26">
        <v>0.36</v>
      </c>
      <c r="F162" s="26">
        <v>10.02</v>
      </c>
      <c r="G162" s="26">
        <v>52.2</v>
      </c>
      <c r="H162" s="31" t="s">
        <v>51</v>
      </c>
    </row>
    <row r="163" spans="1:8" s="5" customFormat="1" x14ac:dyDescent="0.25">
      <c r="A163" s="87" t="s">
        <v>13</v>
      </c>
      <c r="B163" s="87"/>
      <c r="C163" s="11">
        <f>SUM(C155:C162)</f>
        <v>780</v>
      </c>
      <c r="D163" s="52">
        <f>SUM(D155:D162)</f>
        <v>25.77</v>
      </c>
      <c r="E163" s="52">
        <f>SUM(E155:E162)</f>
        <v>25.209999999999997</v>
      </c>
      <c r="F163" s="52">
        <f>SUM(F155:F162)</f>
        <v>105.10000000000001</v>
      </c>
      <c r="G163" s="52">
        <f>SUM(G155:G162)</f>
        <v>765.95</v>
      </c>
      <c r="H163" s="32"/>
    </row>
    <row r="164" spans="1:8" x14ac:dyDescent="0.25">
      <c r="A164" s="87" t="s">
        <v>14</v>
      </c>
      <c r="B164" s="19" t="s">
        <v>27</v>
      </c>
      <c r="C164" s="20">
        <v>200</v>
      </c>
      <c r="D164" s="26">
        <v>0.12</v>
      </c>
      <c r="E164" s="26">
        <v>0.02</v>
      </c>
      <c r="F164" s="26">
        <v>8.58</v>
      </c>
      <c r="G164" s="26">
        <v>34.340000000000003</v>
      </c>
      <c r="H164" s="31" t="s">
        <v>135</v>
      </c>
    </row>
    <row r="165" spans="1:8" x14ac:dyDescent="0.25">
      <c r="A165" s="87"/>
      <c r="B165" s="29" t="s">
        <v>65</v>
      </c>
      <c r="C165" s="20">
        <v>100</v>
      </c>
      <c r="D165" s="26">
        <v>10.199999999999999</v>
      </c>
      <c r="E165" s="26">
        <v>9.6</v>
      </c>
      <c r="F165" s="26">
        <v>35.200000000000003</v>
      </c>
      <c r="G165" s="26">
        <v>263.39999999999998</v>
      </c>
      <c r="H165" s="31">
        <v>270</v>
      </c>
    </row>
    <row r="166" spans="1:8" s="5" customFormat="1" x14ac:dyDescent="0.25">
      <c r="A166" s="87" t="s">
        <v>17</v>
      </c>
      <c r="B166" s="87"/>
      <c r="C166" s="52">
        <f>SUM(C164:C165)</f>
        <v>300</v>
      </c>
      <c r="D166" s="27">
        <f>SUM(D164:D165)</f>
        <v>10.319999999999999</v>
      </c>
      <c r="E166" s="27">
        <f t="shared" ref="E166:G166" si="13">SUM(E164:E165)</f>
        <v>9.6199999999999992</v>
      </c>
      <c r="F166" s="27">
        <f t="shared" si="13"/>
        <v>43.78</v>
      </c>
      <c r="G166" s="27">
        <f t="shared" si="13"/>
        <v>297.74</v>
      </c>
      <c r="H166" s="32"/>
    </row>
    <row r="167" spans="1:8" s="5" customFormat="1" ht="13.8" thickBot="1" x14ac:dyDescent="0.3">
      <c r="A167" s="88" t="s">
        <v>18</v>
      </c>
      <c r="B167" s="88"/>
      <c r="C167" s="12">
        <f t="shared" ref="C167" si="14">SUM(C160:C166)</f>
        <v>1640</v>
      </c>
      <c r="D167" s="30">
        <f>D166+D163+D154</f>
        <v>54.39</v>
      </c>
      <c r="E167" s="30">
        <f>E166+E163+E154</f>
        <v>52.87</v>
      </c>
      <c r="F167" s="30">
        <f>F166+F163+F154</f>
        <v>231.72</v>
      </c>
      <c r="G167" s="30">
        <f>G166+G163+G154</f>
        <v>1640.19</v>
      </c>
      <c r="H167" s="36"/>
    </row>
    <row r="168" spans="1:8" s="5" customFormat="1" x14ac:dyDescent="0.25">
      <c r="A168" s="84" t="s">
        <v>38</v>
      </c>
      <c r="B168" s="85"/>
      <c r="C168" s="85"/>
      <c r="D168" s="85"/>
      <c r="E168" s="85"/>
      <c r="F168" s="85"/>
      <c r="G168" s="85"/>
      <c r="H168" s="86"/>
    </row>
    <row r="169" spans="1:8" x14ac:dyDescent="0.25">
      <c r="A169" s="87" t="s">
        <v>5</v>
      </c>
      <c r="B169" s="56" t="s">
        <v>70</v>
      </c>
      <c r="C169" s="42">
        <v>30</v>
      </c>
      <c r="D169" s="42">
        <v>0.24</v>
      </c>
      <c r="E169" s="42">
        <v>0.03</v>
      </c>
      <c r="F169" s="42">
        <v>0.51</v>
      </c>
      <c r="G169" s="42">
        <v>3.9</v>
      </c>
      <c r="H169" s="31" t="s">
        <v>51</v>
      </c>
    </row>
    <row r="170" spans="1:8" x14ac:dyDescent="0.25">
      <c r="A170" s="87"/>
      <c r="B170" s="19" t="s">
        <v>64</v>
      </c>
      <c r="C170" s="20">
        <v>240</v>
      </c>
      <c r="D170" s="26">
        <v>16.57</v>
      </c>
      <c r="E170" s="26">
        <v>18.899999999999999</v>
      </c>
      <c r="F170" s="26">
        <v>55.1</v>
      </c>
      <c r="G170" s="26">
        <v>413.26</v>
      </c>
      <c r="H170" s="31">
        <v>406</v>
      </c>
    </row>
    <row r="171" spans="1:8" x14ac:dyDescent="0.25">
      <c r="A171" s="87"/>
      <c r="B171" s="19" t="s">
        <v>74</v>
      </c>
      <c r="C171" s="20">
        <v>30</v>
      </c>
      <c r="D171" s="26">
        <v>1.98</v>
      </c>
      <c r="E171" s="26">
        <v>0.27</v>
      </c>
      <c r="F171" s="26">
        <v>11.4</v>
      </c>
      <c r="G171" s="26">
        <v>59.7</v>
      </c>
      <c r="H171" s="31" t="s">
        <v>51</v>
      </c>
    </row>
    <row r="172" spans="1:8" x14ac:dyDescent="0.25">
      <c r="A172" s="87"/>
      <c r="B172" s="19" t="s">
        <v>78</v>
      </c>
      <c r="C172" s="20">
        <v>200</v>
      </c>
      <c r="D172" s="26">
        <v>0.24</v>
      </c>
      <c r="E172" s="26">
        <v>0</v>
      </c>
      <c r="F172" s="26">
        <v>7.14</v>
      </c>
      <c r="G172" s="26">
        <v>29.8</v>
      </c>
      <c r="H172" s="31">
        <v>144</v>
      </c>
    </row>
    <row r="173" spans="1:8" s="5" customFormat="1" x14ac:dyDescent="0.25">
      <c r="A173" s="87" t="s">
        <v>8</v>
      </c>
      <c r="B173" s="87"/>
      <c r="C173" s="11">
        <f>SUM(C169:C172)</f>
        <v>500</v>
      </c>
      <c r="D173" s="27">
        <f>SUM(D169:D172)</f>
        <v>19.029999999999998</v>
      </c>
      <c r="E173" s="27">
        <f t="shared" ref="E173:G173" si="15">SUM(E169:E172)</f>
        <v>19.2</v>
      </c>
      <c r="F173" s="27">
        <f t="shared" si="15"/>
        <v>74.150000000000006</v>
      </c>
      <c r="G173" s="27">
        <f t="shared" si="15"/>
        <v>506.65999999999997</v>
      </c>
      <c r="H173" s="32"/>
    </row>
    <row r="174" spans="1:8" x14ac:dyDescent="0.25">
      <c r="A174" s="81" t="s">
        <v>68</v>
      </c>
      <c r="B174" s="56" t="s">
        <v>82</v>
      </c>
      <c r="C174" s="42">
        <v>60</v>
      </c>
      <c r="D174" s="42">
        <v>0.9</v>
      </c>
      <c r="E174" s="42">
        <v>0.06</v>
      </c>
      <c r="F174" s="42">
        <v>5.28</v>
      </c>
      <c r="G174" s="42">
        <v>25.2</v>
      </c>
      <c r="H174" s="31">
        <v>17</v>
      </c>
    </row>
    <row r="175" spans="1:8" x14ac:dyDescent="0.25">
      <c r="A175" s="82"/>
      <c r="B175" s="19" t="s">
        <v>108</v>
      </c>
      <c r="C175" s="20">
        <v>200</v>
      </c>
      <c r="D175" s="26">
        <v>2.2400000000000002</v>
      </c>
      <c r="E175" s="26">
        <v>4.22</v>
      </c>
      <c r="F175" s="26">
        <v>7.4</v>
      </c>
      <c r="G175" s="26">
        <v>77.260000000000005</v>
      </c>
      <c r="H175" s="31">
        <v>142</v>
      </c>
    </row>
    <row r="176" spans="1:8" x14ac:dyDescent="0.25">
      <c r="A176" s="82"/>
      <c r="B176" s="19" t="s">
        <v>86</v>
      </c>
      <c r="C176" s="20">
        <v>90</v>
      </c>
      <c r="D176" s="26">
        <v>11.4</v>
      </c>
      <c r="E176" s="26">
        <v>14.94</v>
      </c>
      <c r="F176" s="26">
        <v>19.899999999999999</v>
      </c>
      <c r="G176" s="26">
        <v>262.60000000000002</v>
      </c>
      <c r="H176" s="31">
        <v>412</v>
      </c>
    </row>
    <row r="177" spans="1:8" x14ac:dyDescent="0.25">
      <c r="A177" s="82"/>
      <c r="B177" s="19" t="s">
        <v>80</v>
      </c>
      <c r="C177" s="20">
        <v>150</v>
      </c>
      <c r="D177" s="26">
        <v>6.29</v>
      </c>
      <c r="E177" s="26">
        <v>4.46</v>
      </c>
      <c r="F177" s="26">
        <v>36.049999999999997</v>
      </c>
      <c r="G177" s="26">
        <v>182.66</v>
      </c>
      <c r="H177" s="31">
        <v>312</v>
      </c>
    </row>
    <row r="178" spans="1:8" x14ac:dyDescent="0.25">
      <c r="A178" s="82"/>
      <c r="B178" s="19" t="s">
        <v>26</v>
      </c>
      <c r="C178" s="20">
        <v>200</v>
      </c>
      <c r="D178" s="26">
        <v>0.32</v>
      </c>
      <c r="E178" s="26">
        <v>0.14000000000000001</v>
      </c>
      <c r="F178" s="26">
        <v>11.46</v>
      </c>
      <c r="G178" s="26">
        <v>48.32</v>
      </c>
      <c r="H178" s="31">
        <v>519</v>
      </c>
    </row>
    <row r="179" spans="1:8" x14ac:dyDescent="0.25">
      <c r="A179" s="82"/>
      <c r="B179" s="19" t="s">
        <v>74</v>
      </c>
      <c r="C179" s="20">
        <v>30</v>
      </c>
      <c r="D179" s="26">
        <v>1.98</v>
      </c>
      <c r="E179" s="26">
        <v>0.27</v>
      </c>
      <c r="F179" s="26">
        <v>11.4</v>
      </c>
      <c r="G179" s="26">
        <v>59.7</v>
      </c>
      <c r="H179" s="31" t="s">
        <v>51</v>
      </c>
    </row>
    <row r="180" spans="1:8" x14ac:dyDescent="0.25">
      <c r="A180" s="83"/>
      <c r="B180" s="19" t="s">
        <v>12</v>
      </c>
      <c r="C180" s="20">
        <v>30</v>
      </c>
      <c r="D180" s="26">
        <v>1.98</v>
      </c>
      <c r="E180" s="26">
        <v>0.36</v>
      </c>
      <c r="F180" s="26">
        <v>10.02</v>
      </c>
      <c r="G180" s="26">
        <v>52.2</v>
      </c>
      <c r="H180" s="31" t="s">
        <v>51</v>
      </c>
    </row>
    <row r="181" spans="1:8" s="5" customFormat="1" x14ac:dyDescent="0.25">
      <c r="A181" s="87" t="s">
        <v>13</v>
      </c>
      <c r="B181" s="87"/>
      <c r="C181" s="11">
        <f>SUM(C174:C180)</f>
        <v>760</v>
      </c>
      <c r="D181" s="52">
        <f>SUM(D174:D180)</f>
        <v>25.110000000000003</v>
      </c>
      <c r="E181" s="52">
        <f>SUM(E174:E180)</f>
        <v>24.45</v>
      </c>
      <c r="F181" s="52">
        <f>SUM(F174:F180)</f>
        <v>101.51</v>
      </c>
      <c r="G181" s="52">
        <f>SUM(G174:G180)</f>
        <v>707.94000000000017</v>
      </c>
      <c r="H181" s="32"/>
    </row>
    <row r="182" spans="1:8" x14ac:dyDescent="0.25">
      <c r="A182" s="87" t="s">
        <v>14</v>
      </c>
      <c r="B182" s="19" t="s">
        <v>15</v>
      </c>
      <c r="C182" s="20">
        <v>200</v>
      </c>
      <c r="D182" s="28"/>
      <c r="E182" s="26"/>
      <c r="F182" s="26">
        <v>15</v>
      </c>
      <c r="G182" s="26">
        <v>95</v>
      </c>
      <c r="H182" s="31">
        <v>614</v>
      </c>
    </row>
    <row r="183" spans="1:8" x14ac:dyDescent="0.25">
      <c r="A183" s="87"/>
      <c r="B183" s="19" t="s">
        <v>16</v>
      </c>
      <c r="C183" s="42">
        <v>100</v>
      </c>
      <c r="D183" s="26">
        <v>9.6</v>
      </c>
      <c r="E183" s="26">
        <v>9.6999999999999993</v>
      </c>
      <c r="F183" s="26">
        <v>29.65</v>
      </c>
      <c r="G183" s="26">
        <v>192.26</v>
      </c>
      <c r="H183" s="31" t="s">
        <v>154</v>
      </c>
    </row>
    <row r="184" spans="1:8" s="5" customFormat="1" x14ac:dyDescent="0.25">
      <c r="A184" s="87" t="s">
        <v>17</v>
      </c>
      <c r="B184" s="87"/>
      <c r="C184" s="11">
        <f>SUM(C182:C183)</f>
        <v>300</v>
      </c>
      <c r="D184" s="27">
        <f>SUM(D182:D183)</f>
        <v>9.6</v>
      </c>
      <c r="E184" s="27">
        <f t="shared" ref="E184:G184" si="16">SUM(E182:E183)</f>
        <v>9.6999999999999993</v>
      </c>
      <c r="F184" s="27">
        <f t="shared" si="16"/>
        <v>44.65</v>
      </c>
      <c r="G184" s="27">
        <f t="shared" si="16"/>
        <v>287.26</v>
      </c>
      <c r="H184" s="32"/>
    </row>
    <row r="185" spans="1:8" s="5" customFormat="1" ht="13.8" thickBot="1" x14ac:dyDescent="0.3">
      <c r="A185" s="88" t="s">
        <v>18</v>
      </c>
      <c r="B185" s="88"/>
      <c r="C185" s="12">
        <f>C173+C181+C184</f>
        <v>1560</v>
      </c>
      <c r="D185" s="30">
        <f>D184+D181+D173</f>
        <v>53.739999999999995</v>
      </c>
      <c r="E185" s="30">
        <f>E184+E181+E173</f>
        <v>53.349999999999994</v>
      </c>
      <c r="F185" s="30">
        <f>F184+F181+F173</f>
        <v>220.31</v>
      </c>
      <c r="G185" s="30">
        <f>G184+G181+G173</f>
        <v>1501.8600000000001</v>
      </c>
      <c r="H185" s="36"/>
    </row>
    <row r="186" spans="1:8" s="5" customFormat="1" x14ac:dyDescent="0.25">
      <c r="A186" s="104" t="s">
        <v>40</v>
      </c>
      <c r="B186" s="104"/>
      <c r="C186" s="40">
        <f>C185+C167+C149+C131+C113+C95+C78+C60+C43+C26</f>
        <v>15715</v>
      </c>
      <c r="D186" s="38">
        <f>D185+D167+D149+D131+D113+D95+D78+D60+D43+D26</f>
        <v>534.6400000000001</v>
      </c>
      <c r="E186" s="38">
        <f>E185+E167+E149+E131+E113+E95+E78+E60+E43+E26</f>
        <v>536.65000000000009</v>
      </c>
      <c r="F186" s="38">
        <f>F185+F167+F149+F131+F113+F95+F78+F60+F43+F26</f>
        <v>2346.69</v>
      </c>
      <c r="G186" s="38">
        <f>G185+G167+G149+G131+G113+G95+G78+G60+G43+G26</f>
        <v>15857.28</v>
      </c>
      <c r="H186" s="39"/>
    </row>
    <row r="187" spans="1:8" s="5" customFormat="1" x14ac:dyDescent="0.25">
      <c r="A187" s="87" t="s">
        <v>41</v>
      </c>
      <c r="B187" s="87"/>
      <c r="C187" s="11">
        <f>C186/10</f>
        <v>1571.5</v>
      </c>
      <c r="D187" s="41">
        <f>D186/10</f>
        <v>53.464000000000013</v>
      </c>
      <c r="E187" s="41">
        <f>E186/10</f>
        <v>53.665000000000006</v>
      </c>
      <c r="F187" s="41">
        <f>F186/10</f>
        <v>234.66900000000001</v>
      </c>
      <c r="G187" s="41">
        <f>G186/10</f>
        <v>1585.7280000000001</v>
      </c>
      <c r="H187" s="32"/>
    </row>
    <row r="188" spans="1:8" s="15" customFormat="1" ht="30" customHeight="1" x14ac:dyDescent="0.25">
      <c r="A188" s="100"/>
      <c r="B188" s="100"/>
      <c r="C188" s="14"/>
      <c r="D188" s="3"/>
      <c r="E188" s="3"/>
      <c r="F188" s="3"/>
      <c r="G188" s="3"/>
      <c r="H188" s="37"/>
    </row>
    <row r="189" spans="1:8" ht="12.75" customHeight="1" x14ac:dyDescent="0.25">
      <c r="A189" s="17"/>
      <c r="B189" s="57"/>
      <c r="C189" s="58"/>
    </row>
    <row r="190" spans="1:8" ht="12.75" customHeight="1" x14ac:dyDescent="0.25">
      <c r="A190" s="17"/>
      <c r="B190" s="108" t="s">
        <v>109</v>
      </c>
      <c r="C190" s="109"/>
      <c r="D190" s="109"/>
      <c r="E190" s="109"/>
      <c r="F190" s="109"/>
      <c r="G190" s="110"/>
    </row>
    <row r="191" spans="1:8" ht="56.25" customHeight="1" x14ac:dyDescent="0.25">
      <c r="A191" s="17"/>
      <c r="B191" s="75"/>
      <c r="C191" s="75" t="s">
        <v>150</v>
      </c>
      <c r="D191" s="75" t="s">
        <v>151</v>
      </c>
      <c r="E191" s="75" t="s">
        <v>152</v>
      </c>
      <c r="F191" s="75" t="s">
        <v>153</v>
      </c>
      <c r="G191" s="75" t="s">
        <v>149</v>
      </c>
    </row>
    <row r="192" spans="1:8" x14ac:dyDescent="0.25">
      <c r="A192" s="18"/>
      <c r="B192" s="71" t="s">
        <v>148</v>
      </c>
      <c r="C192" s="72"/>
      <c r="D192" s="73">
        <v>77</v>
      </c>
      <c r="E192" s="73">
        <v>79</v>
      </c>
      <c r="F192" s="73">
        <v>335</v>
      </c>
      <c r="G192" s="73">
        <v>2350</v>
      </c>
    </row>
    <row r="193" spans="2:8" x14ac:dyDescent="0.25">
      <c r="B193" s="53" t="s">
        <v>43</v>
      </c>
      <c r="C193" s="54">
        <f>(C173+C154+C138+C119+C101+C84+C67+C48+C31+C13)/10</f>
        <v>501.5</v>
      </c>
      <c r="D193" s="54">
        <f>(D173+D154+D138+D119+D101+D84+D67+D48+D31+D13)/10</f>
        <v>17.759999999999998</v>
      </c>
      <c r="E193" s="54">
        <f t="shared" ref="E193:G193" si="17">(E173+E154+E138+E119+E101+E84+E67+E48+E31+E13)/10</f>
        <v>17.847000000000001</v>
      </c>
      <c r="F193" s="54">
        <f t="shared" si="17"/>
        <v>77.238000000000014</v>
      </c>
      <c r="G193" s="54">
        <f t="shared" si="17"/>
        <v>534.93500000000006</v>
      </c>
    </row>
    <row r="194" spans="2:8" x14ac:dyDescent="0.25">
      <c r="B194" s="60" t="s">
        <v>110</v>
      </c>
      <c r="C194" s="61">
        <v>500</v>
      </c>
      <c r="D194" s="62" t="s">
        <v>136</v>
      </c>
      <c r="E194" s="62" t="s">
        <v>137</v>
      </c>
      <c r="F194" s="62" t="s">
        <v>138</v>
      </c>
      <c r="G194" s="62" t="s">
        <v>111</v>
      </c>
    </row>
    <row r="195" spans="2:8" x14ac:dyDescent="0.25">
      <c r="B195" s="53" t="s">
        <v>52</v>
      </c>
      <c r="C195" s="59"/>
      <c r="D195" s="33"/>
      <c r="E195" s="33"/>
      <c r="F195" s="31"/>
      <c r="G195" s="43">
        <f>G193/2350</f>
        <v>0.22763191489361706</v>
      </c>
    </row>
    <row r="196" spans="2:8" x14ac:dyDescent="0.25">
      <c r="B196" s="53" t="s">
        <v>53</v>
      </c>
      <c r="C196" s="54">
        <f>(C181+C163+C145+C127+C109+C91+C74+C56+C39+C22)/10</f>
        <v>764</v>
      </c>
      <c r="D196" s="54">
        <f>(D181+D163+D145+D127+D109+D91+D74+D56+D39+D22)/10</f>
        <v>25.678000000000004</v>
      </c>
      <c r="E196" s="54">
        <f t="shared" ref="E196:G196" si="18">(E181+E163+E145+E127+E109+E91+E74+E56+E39+E22)/10</f>
        <v>25.443999999999999</v>
      </c>
      <c r="F196" s="54">
        <f t="shared" si="18"/>
        <v>110.81500000000001</v>
      </c>
      <c r="G196" s="54">
        <f t="shared" si="18"/>
        <v>736.55100000000016</v>
      </c>
    </row>
    <row r="197" spans="2:8" ht="12.75" customHeight="1" x14ac:dyDescent="0.25">
      <c r="B197" s="60" t="s">
        <v>110</v>
      </c>
      <c r="C197" s="61">
        <v>700</v>
      </c>
      <c r="D197" s="62" t="s">
        <v>139</v>
      </c>
      <c r="E197" s="62" t="s">
        <v>140</v>
      </c>
      <c r="F197" s="62" t="s">
        <v>141</v>
      </c>
      <c r="G197" s="62" t="s">
        <v>112</v>
      </c>
    </row>
    <row r="198" spans="2:8" x14ac:dyDescent="0.25">
      <c r="B198" s="53" t="s">
        <v>54</v>
      </c>
      <c r="C198" s="59"/>
      <c r="D198" s="33"/>
      <c r="E198" s="33"/>
      <c r="F198" s="31"/>
      <c r="G198" s="43">
        <f>G196/2350</f>
        <v>0.31342595744680857</v>
      </c>
      <c r="H198"/>
    </row>
    <row r="199" spans="2:8" x14ac:dyDescent="0.25">
      <c r="B199" s="53" t="s">
        <v>44</v>
      </c>
      <c r="C199" s="54">
        <f>(C184+C166+C148+C130+C112+C94+C77+C59+C42+C25)/10</f>
        <v>300</v>
      </c>
      <c r="D199" s="54">
        <f>(D184+D166+D148+D130+D112+D94+D77+D59+D42+D25)/10</f>
        <v>10.026</v>
      </c>
      <c r="E199" s="54">
        <f t="shared" ref="E199:G199" si="19">(E184+E166+E148+E130+E112+E94+E77+E59+E42+E25)/10</f>
        <v>10.374000000000002</v>
      </c>
      <c r="F199" s="54">
        <f t="shared" si="19"/>
        <v>46.616</v>
      </c>
      <c r="G199" s="54">
        <f t="shared" si="19"/>
        <v>314.24200000000002</v>
      </c>
      <c r="H199"/>
    </row>
    <row r="200" spans="2:8" x14ac:dyDescent="0.25">
      <c r="B200" s="60" t="s">
        <v>110</v>
      </c>
      <c r="C200" s="61">
        <v>300</v>
      </c>
      <c r="D200" s="62" t="s">
        <v>142</v>
      </c>
      <c r="E200" s="62" t="s">
        <v>143</v>
      </c>
      <c r="F200" s="62" t="s">
        <v>144</v>
      </c>
      <c r="G200" s="62" t="s">
        <v>113</v>
      </c>
      <c r="H200"/>
    </row>
    <row r="201" spans="2:8" x14ac:dyDescent="0.25">
      <c r="B201" s="53" t="s">
        <v>56</v>
      </c>
      <c r="C201" s="63"/>
      <c r="D201" s="33"/>
      <c r="E201" s="33"/>
      <c r="F201" s="33"/>
      <c r="G201" s="44">
        <f>G199/2350</f>
        <v>0.13372000000000001</v>
      </c>
      <c r="H201"/>
    </row>
    <row r="202" spans="2:8" x14ac:dyDescent="0.25">
      <c r="B202" s="53" t="s">
        <v>55</v>
      </c>
      <c r="C202" s="54">
        <f>C199+C196+C193</f>
        <v>1565.5</v>
      </c>
      <c r="D202" s="54">
        <f>D199+D196+D193</f>
        <v>53.464000000000006</v>
      </c>
      <c r="E202" s="54">
        <f>E199+E196+E193</f>
        <v>53.664999999999999</v>
      </c>
      <c r="F202" s="54">
        <f>F199+F196+F193</f>
        <v>234.66900000000004</v>
      </c>
      <c r="G202" s="54">
        <f>G199+G196+G193</f>
        <v>1585.7280000000001</v>
      </c>
      <c r="H202"/>
    </row>
    <row r="203" spans="2:8" x14ac:dyDescent="0.25">
      <c r="B203" s="60" t="s">
        <v>110</v>
      </c>
      <c r="C203" s="61">
        <v>1500</v>
      </c>
      <c r="D203" s="62" t="s">
        <v>145</v>
      </c>
      <c r="E203" s="62" t="s">
        <v>146</v>
      </c>
      <c r="F203" s="62" t="s">
        <v>147</v>
      </c>
      <c r="G203" s="62" t="s">
        <v>114</v>
      </c>
    </row>
    <row r="204" spans="2:8" x14ac:dyDescent="0.25">
      <c r="B204" s="53" t="s">
        <v>59</v>
      </c>
      <c r="C204" s="63"/>
      <c r="D204" s="74">
        <v>0.69</v>
      </c>
      <c r="E204" s="74">
        <v>0.68</v>
      </c>
      <c r="F204" s="74">
        <v>0.7</v>
      </c>
      <c r="G204" s="44">
        <f>G202/2350</f>
        <v>0.67477787234042552</v>
      </c>
    </row>
    <row r="205" spans="2:8" x14ac:dyDescent="0.25">
      <c r="B205" s="57"/>
      <c r="C205" s="64"/>
    </row>
  </sheetData>
  <mergeCells count="90">
    <mergeCell ref="A132:H132"/>
    <mergeCell ref="B190:G190"/>
    <mergeCell ref="H4:H5"/>
    <mergeCell ref="A6:H6"/>
    <mergeCell ref="A27:H27"/>
    <mergeCell ref="A44:H44"/>
    <mergeCell ref="A61:H61"/>
    <mergeCell ref="G4:G5"/>
    <mergeCell ref="D4:F4"/>
    <mergeCell ref="A13:B13"/>
    <mergeCell ref="A43:B43"/>
    <mergeCell ref="A22:B22"/>
    <mergeCell ref="A25:B25"/>
    <mergeCell ref="A23:A24"/>
    <mergeCell ref="A26:B26"/>
    <mergeCell ref="A114:H114"/>
    <mergeCell ref="A181:B181"/>
    <mergeCell ref="A154:B154"/>
    <mergeCell ref="A163:B163"/>
    <mergeCell ref="A166:B166"/>
    <mergeCell ref="A164:A165"/>
    <mergeCell ref="A167:B167"/>
    <mergeCell ref="A169:A172"/>
    <mergeCell ref="A133:A137"/>
    <mergeCell ref="A173:B173"/>
    <mergeCell ref="A155:A162"/>
    <mergeCell ref="A174:A180"/>
    <mergeCell ref="A168:H168"/>
    <mergeCell ref="A145:B145"/>
    <mergeCell ref="A148:B148"/>
    <mergeCell ref="A146:A147"/>
    <mergeCell ref="A186:B186"/>
    <mergeCell ref="A187:B187"/>
    <mergeCell ref="A184:B184"/>
    <mergeCell ref="A182:A183"/>
    <mergeCell ref="A185:B185"/>
    <mergeCell ref="A188:B188"/>
    <mergeCell ref="A77:B77"/>
    <mergeCell ref="A75:A76"/>
    <mergeCell ref="A78:B78"/>
    <mergeCell ref="A80:A83"/>
    <mergeCell ref="A84:B84"/>
    <mergeCell ref="A91:B91"/>
    <mergeCell ref="A94:B94"/>
    <mergeCell ref="A92:A93"/>
    <mergeCell ref="A95:B95"/>
    <mergeCell ref="A79:H79"/>
    <mergeCell ref="A149:B149"/>
    <mergeCell ref="A150:H150"/>
    <mergeCell ref="A127:B127"/>
    <mergeCell ref="A97:A100"/>
    <mergeCell ref="A130:B130"/>
    <mergeCell ref="C4:C5"/>
    <mergeCell ref="A74:B74"/>
    <mergeCell ref="A48:B48"/>
    <mergeCell ref="A56:B56"/>
    <mergeCell ref="A59:B59"/>
    <mergeCell ref="A57:A58"/>
    <mergeCell ref="A60:B60"/>
    <mergeCell ref="A67:B67"/>
    <mergeCell ref="A39:B39"/>
    <mergeCell ref="A42:B42"/>
    <mergeCell ref="A40:A41"/>
    <mergeCell ref="A7:A12"/>
    <mergeCell ref="A28:A30"/>
    <mergeCell ref="A31:B31"/>
    <mergeCell ref="A4:A5"/>
    <mergeCell ref="B4:B5"/>
    <mergeCell ref="A14:A21"/>
    <mergeCell ref="A32:A38"/>
    <mergeCell ref="A49:A55"/>
    <mergeCell ref="A68:A73"/>
    <mergeCell ref="A45:A47"/>
    <mergeCell ref="A62:A66"/>
    <mergeCell ref="A115:A118"/>
    <mergeCell ref="A151:A153"/>
    <mergeCell ref="A85:A90"/>
    <mergeCell ref="A102:A108"/>
    <mergeCell ref="A120:A126"/>
    <mergeCell ref="A139:A144"/>
    <mergeCell ref="A96:H96"/>
    <mergeCell ref="A109:B109"/>
    <mergeCell ref="A112:B112"/>
    <mergeCell ref="A110:A111"/>
    <mergeCell ref="A101:B101"/>
    <mergeCell ref="A113:B113"/>
    <mergeCell ref="A119:B119"/>
    <mergeCell ref="A138:B138"/>
    <mergeCell ref="A128:A129"/>
    <mergeCell ref="A131:B131"/>
  </mergeCells>
  <pageMargins left="0.7" right="0.7" top="0.75" bottom="0.75" header="0.3" footer="0.3"/>
  <pageSetup paperSize="9" scale="65" orientation="portrait" r:id="rId1"/>
  <rowBreaks count="2" manualBreakCount="2">
    <brk id="60" max="16383" man="1"/>
    <brk id="1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5"/>
  <sheetViews>
    <sheetView tabSelected="1" zoomScaleNormal="100" workbookViewId="0">
      <selection activeCell="B2" sqref="B2"/>
    </sheetView>
  </sheetViews>
  <sheetFormatPr defaultRowHeight="13.2" x14ac:dyDescent="0.25"/>
  <cols>
    <col min="1" max="1" width="12" style="9" customWidth="1"/>
    <col min="2" max="2" width="56.88671875" style="6" customWidth="1"/>
    <col min="3" max="3" width="10.6640625" style="13" customWidth="1"/>
    <col min="4" max="4" width="10.88671875" style="25" customWidth="1"/>
    <col min="5" max="5" width="10.44140625" style="25" customWidth="1"/>
    <col min="6" max="6" width="14" style="25" customWidth="1"/>
    <col min="7" max="7" width="11.44140625" style="25" customWidth="1"/>
    <col min="8" max="8" width="10.6640625" style="34" customWidth="1"/>
  </cols>
  <sheetData>
    <row r="1" spans="1:8" x14ac:dyDescent="0.25">
      <c r="B1" s="45" t="s">
        <v>58</v>
      </c>
    </row>
    <row r="2" spans="1:8" s="1" customFormat="1" ht="26.4" x14ac:dyDescent="0.25">
      <c r="A2" s="7" t="s">
        <v>3</v>
      </c>
      <c r="B2" s="1" t="s">
        <v>118</v>
      </c>
      <c r="C2" s="2"/>
      <c r="D2" s="24"/>
      <c r="E2" s="24"/>
      <c r="F2" s="24"/>
      <c r="G2" s="24"/>
      <c r="H2" s="35"/>
    </row>
    <row r="3" spans="1:8" s="1" customFormat="1" ht="16.5" customHeight="1" x14ac:dyDescent="0.25">
      <c r="A3" s="8"/>
      <c r="C3" s="2"/>
      <c r="D3" s="24"/>
      <c r="E3" s="24"/>
      <c r="F3" s="24"/>
      <c r="G3" s="24"/>
      <c r="H3" s="35"/>
    </row>
    <row r="4" spans="1:8" s="3" customFormat="1" ht="38.25" customHeight="1" x14ac:dyDescent="0.25">
      <c r="A4" s="98" t="s">
        <v>0</v>
      </c>
      <c r="B4" s="99" t="s">
        <v>1</v>
      </c>
      <c r="C4" s="92" t="s">
        <v>2</v>
      </c>
      <c r="D4" s="99" t="s">
        <v>49</v>
      </c>
      <c r="E4" s="99"/>
      <c r="F4" s="99"/>
      <c r="G4" s="99" t="s">
        <v>45</v>
      </c>
      <c r="H4" s="111" t="s">
        <v>50</v>
      </c>
    </row>
    <row r="5" spans="1:8" s="4" customFormat="1" ht="13.5" customHeight="1" x14ac:dyDescent="0.25">
      <c r="A5" s="98"/>
      <c r="B5" s="99"/>
      <c r="C5" s="92"/>
      <c r="D5" s="69" t="s">
        <v>46</v>
      </c>
      <c r="E5" s="69" t="s">
        <v>47</v>
      </c>
      <c r="F5" s="69" t="s">
        <v>48</v>
      </c>
      <c r="G5" s="99"/>
      <c r="H5" s="111"/>
    </row>
    <row r="6" spans="1:8" s="5" customFormat="1" ht="12.75" customHeight="1" x14ac:dyDescent="0.25">
      <c r="A6" s="112" t="s">
        <v>4</v>
      </c>
      <c r="B6" s="112"/>
      <c r="C6" s="112"/>
      <c r="D6" s="112"/>
      <c r="E6" s="112"/>
      <c r="F6" s="112"/>
      <c r="G6" s="112"/>
      <c r="H6" s="112"/>
    </row>
    <row r="7" spans="1:8" ht="12.75" customHeight="1" x14ac:dyDescent="0.25">
      <c r="A7" s="94" t="s">
        <v>5</v>
      </c>
      <c r="B7" s="22" t="s">
        <v>57</v>
      </c>
      <c r="C7" s="23">
        <v>250</v>
      </c>
      <c r="D7" s="26">
        <v>11.59</v>
      </c>
      <c r="E7" s="26">
        <v>5.96</v>
      </c>
      <c r="F7" s="26">
        <v>26.7</v>
      </c>
      <c r="G7" s="26">
        <v>231.63</v>
      </c>
      <c r="H7" s="31">
        <v>260</v>
      </c>
    </row>
    <row r="8" spans="1:8" x14ac:dyDescent="0.25">
      <c r="A8" s="95"/>
      <c r="B8" s="19" t="s">
        <v>23</v>
      </c>
      <c r="C8" s="20">
        <v>40</v>
      </c>
      <c r="D8" s="26">
        <v>3</v>
      </c>
      <c r="E8" s="26">
        <v>1</v>
      </c>
      <c r="F8" s="26">
        <v>20.8</v>
      </c>
      <c r="G8" s="26">
        <v>108</v>
      </c>
      <c r="H8" s="31" t="s">
        <v>51</v>
      </c>
    </row>
    <row r="9" spans="1:8" x14ac:dyDescent="0.25">
      <c r="A9" s="95"/>
      <c r="B9" s="19" t="s">
        <v>25</v>
      </c>
      <c r="C9" s="20">
        <v>10</v>
      </c>
      <c r="D9" s="26">
        <v>0.13</v>
      </c>
      <c r="E9" s="26">
        <v>6.15</v>
      </c>
      <c r="F9" s="26">
        <v>0.17</v>
      </c>
      <c r="G9" s="26">
        <v>56.6</v>
      </c>
      <c r="H9" s="31">
        <v>105</v>
      </c>
    </row>
    <row r="10" spans="1:8" x14ac:dyDescent="0.25">
      <c r="A10" s="95"/>
      <c r="B10" s="19" t="s">
        <v>24</v>
      </c>
      <c r="C10" s="20">
        <v>10</v>
      </c>
      <c r="D10" s="26">
        <v>2.6</v>
      </c>
      <c r="E10" s="26">
        <v>2.65</v>
      </c>
      <c r="F10" s="26">
        <v>0.35</v>
      </c>
      <c r="G10" s="26">
        <v>35.56</v>
      </c>
      <c r="H10" s="31">
        <v>100</v>
      </c>
    </row>
    <row r="11" spans="1:8" x14ac:dyDescent="0.25">
      <c r="A11" s="95"/>
      <c r="B11" s="19" t="s">
        <v>7</v>
      </c>
      <c r="C11" s="20">
        <v>200</v>
      </c>
      <c r="D11" s="26">
        <v>0.2</v>
      </c>
      <c r="E11" s="26">
        <v>0.06</v>
      </c>
      <c r="F11" s="26">
        <v>7.06</v>
      </c>
      <c r="G11" s="26">
        <v>28.04</v>
      </c>
      <c r="H11" s="31">
        <v>143</v>
      </c>
    </row>
    <row r="12" spans="1:8" x14ac:dyDescent="0.25">
      <c r="A12" s="95"/>
      <c r="B12" s="29" t="s">
        <v>69</v>
      </c>
      <c r="C12" s="20">
        <v>40</v>
      </c>
      <c r="D12" s="26">
        <v>3</v>
      </c>
      <c r="E12" s="26">
        <v>4.72</v>
      </c>
      <c r="F12" s="26">
        <v>29.96</v>
      </c>
      <c r="G12" s="26">
        <v>166.84</v>
      </c>
      <c r="H12" s="31" t="s">
        <v>51</v>
      </c>
    </row>
    <row r="13" spans="1:8" s="5" customFormat="1" x14ac:dyDescent="0.25">
      <c r="A13" s="93" t="s">
        <v>8</v>
      </c>
      <c r="B13" s="87"/>
      <c r="C13" s="70">
        <f>SUM(C7:C12)</f>
        <v>550</v>
      </c>
      <c r="D13" s="70">
        <f>SUM(D7:D12)</f>
        <v>20.52</v>
      </c>
      <c r="E13" s="70">
        <f>SUM(E7:E12)</f>
        <v>20.54</v>
      </c>
      <c r="F13" s="70">
        <f>SUM(F7:F12)</f>
        <v>85.04</v>
      </c>
      <c r="G13" s="70">
        <f>SUM(G7:G12)</f>
        <v>626.67000000000007</v>
      </c>
      <c r="H13" s="32"/>
    </row>
    <row r="14" spans="1:8" s="5" customFormat="1" x14ac:dyDescent="0.25">
      <c r="A14" s="81" t="s">
        <v>68</v>
      </c>
      <c r="B14" s="56" t="s">
        <v>70</v>
      </c>
      <c r="C14" s="42">
        <v>100</v>
      </c>
      <c r="D14" s="42">
        <v>0.8</v>
      </c>
      <c r="E14" s="42">
        <v>0.1</v>
      </c>
      <c r="F14" s="42">
        <v>1.7</v>
      </c>
      <c r="G14" s="42">
        <v>13</v>
      </c>
      <c r="H14" s="31" t="s">
        <v>51</v>
      </c>
    </row>
    <row r="15" spans="1:8" x14ac:dyDescent="0.25">
      <c r="A15" s="82"/>
      <c r="B15" s="19" t="s">
        <v>71</v>
      </c>
      <c r="C15" s="20">
        <v>250</v>
      </c>
      <c r="D15" s="26">
        <v>2.75</v>
      </c>
      <c r="E15" s="26">
        <v>5.75</v>
      </c>
      <c r="F15" s="26">
        <v>19.53</v>
      </c>
      <c r="G15" s="26">
        <v>153.65</v>
      </c>
      <c r="H15" s="31" t="s">
        <v>100</v>
      </c>
    </row>
    <row r="16" spans="1:8" x14ac:dyDescent="0.25">
      <c r="A16" s="82"/>
      <c r="B16" s="19" t="s">
        <v>72</v>
      </c>
      <c r="C16" s="20">
        <v>100</v>
      </c>
      <c r="D16" s="26">
        <v>12.7</v>
      </c>
      <c r="E16" s="26">
        <v>16.77</v>
      </c>
      <c r="F16" s="26">
        <v>19.29</v>
      </c>
      <c r="G16" s="26">
        <v>256.61</v>
      </c>
      <c r="H16" s="31">
        <v>390</v>
      </c>
    </row>
    <row r="17" spans="1:8" x14ac:dyDescent="0.25">
      <c r="A17" s="82"/>
      <c r="B17" s="19" t="s">
        <v>73</v>
      </c>
      <c r="C17" s="20">
        <v>20</v>
      </c>
      <c r="D17" s="26">
        <v>0.12</v>
      </c>
      <c r="E17" s="26">
        <v>0.75</v>
      </c>
      <c r="F17" s="26">
        <v>1.07</v>
      </c>
      <c r="G17" s="26">
        <v>11.5</v>
      </c>
      <c r="H17" s="31">
        <v>453</v>
      </c>
    </row>
    <row r="18" spans="1:8" x14ac:dyDescent="0.25">
      <c r="A18" s="82"/>
      <c r="B18" s="19" t="s">
        <v>10</v>
      </c>
      <c r="C18" s="20">
        <v>180</v>
      </c>
      <c r="D18" s="26">
        <v>6.95</v>
      </c>
      <c r="E18" s="26">
        <v>3.49</v>
      </c>
      <c r="F18" s="26">
        <v>42.66</v>
      </c>
      <c r="G18" s="26">
        <v>229.68</v>
      </c>
      <c r="H18" s="31">
        <v>291</v>
      </c>
    </row>
    <row r="19" spans="1:8" x14ac:dyDescent="0.25">
      <c r="A19" s="82"/>
      <c r="B19" s="19" t="s">
        <v>11</v>
      </c>
      <c r="C19" s="20">
        <v>200</v>
      </c>
      <c r="D19" s="26">
        <v>0.08</v>
      </c>
      <c r="E19" s="26">
        <v>0</v>
      </c>
      <c r="F19" s="26">
        <v>10.62</v>
      </c>
      <c r="G19" s="26">
        <v>40.44</v>
      </c>
      <c r="H19" s="31">
        <v>508</v>
      </c>
    </row>
    <row r="20" spans="1:8" x14ac:dyDescent="0.25">
      <c r="A20" s="82"/>
      <c r="B20" s="19" t="s">
        <v>74</v>
      </c>
      <c r="C20" s="20">
        <v>30</v>
      </c>
      <c r="D20" s="26">
        <v>1.98</v>
      </c>
      <c r="E20" s="26">
        <v>0.27</v>
      </c>
      <c r="F20" s="26">
        <v>11.4</v>
      </c>
      <c r="G20" s="26">
        <v>59.7</v>
      </c>
      <c r="H20" s="31" t="s">
        <v>51</v>
      </c>
    </row>
    <row r="21" spans="1:8" x14ac:dyDescent="0.25">
      <c r="A21" s="83"/>
      <c r="B21" s="19" t="s">
        <v>12</v>
      </c>
      <c r="C21" s="20">
        <v>30</v>
      </c>
      <c r="D21" s="26">
        <v>1.98</v>
      </c>
      <c r="E21" s="26">
        <v>0.36</v>
      </c>
      <c r="F21" s="26">
        <v>10.02</v>
      </c>
      <c r="G21" s="26">
        <v>52.2</v>
      </c>
      <c r="H21" s="31" t="s">
        <v>51</v>
      </c>
    </row>
    <row r="22" spans="1:8" s="5" customFormat="1" x14ac:dyDescent="0.25">
      <c r="A22" s="93" t="s">
        <v>13</v>
      </c>
      <c r="B22" s="87"/>
      <c r="C22" s="70">
        <f>SUM(C14:C21)</f>
        <v>910</v>
      </c>
      <c r="D22" s="27">
        <f>SUM(D14:D21)</f>
        <v>27.36</v>
      </c>
      <c r="E22" s="27">
        <f t="shared" ref="E22:G22" si="0">SUM(E14:E21)</f>
        <v>27.49</v>
      </c>
      <c r="F22" s="27">
        <f t="shared" si="0"/>
        <v>116.29</v>
      </c>
      <c r="G22" s="27">
        <f t="shared" si="0"/>
        <v>816.7800000000002</v>
      </c>
      <c r="H22" s="32"/>
    </row>
    <row r="23" spans="1:8" x14ac:dyDescent="0.25">
      <c r="A23" s="93" t="s">
        <v>14</v>
      </c>
      <c r="B23" s="19" t="s">
        <v>75</v>
      </c>
      <c r="C23" s="42">
        <v>200</v>
      </c>
      <c r="D23" s="28">
        <v>0.12</v>
      </c>
      <c r="E23" s="26">
        <v>0.02</v>
      </c>
      <c r="F23" s="26">
        <v>8.58</v>
      </c>
      <c r="G23" s="26">
        <v>34.340000000000003</v>
      </c>
      <c r="H23" s="31">
        <v>511</v>
      </c>
    </row>
    <row r="24" spans="1:8" x14ac:dyDescent="0.25">
      <c r="A24" s="93"/>
      <c r="B24" s="19" t="s">
        <v>33</v>
      </c>
      <c r="C24" s="20">
        <v>100</v>
      </c>
      <c r="D24" s="26">
        <v>10.5</v>
      </c>
      <c r="E24" s="26">
        <v>11.35</v>
      </c>
      <c r="F24" s="26">
        <v>40.44</v>
      </c>
      <c r="G24" s="26">
        <v>244.2</v>
      </c>
      <c r="H24" s="31">
        <v>543</v>
      </c>
    </row>
    <row r="25" spans="1:8" s="5" customFormat="1" x14ac:dyDescent="0.25">
      <c r="A25" s="93" t="s">
        <v>17</v>
      </c>
      <c r="B25" s="87"/>
      <c r="C25" s="70">
        <f>SUM(C23:C24)</f>
        <v>300</v>
      </c>
      <c r="D25" s="27">
        <f>SUM(D23:D24)</f>
        <v>10.62</v>
      </c>
      <c r="E25" s="27">
        <f t="shared" ref="E25:G25" si="1">SUM(E23:E24)</f>
        <v>11.37</v>
      </c>
      <c r="F25" s="27">
        <f t="shared" si="1"/>
        <v>49.019999999999996</v>
      </c>
      <c r="G25" s="27">
        <f t="shared" si="1"/>
        <v>278.53999999999996</v>
      </c>
      <c r="H25" s="32"/>
    </row>
    <row r="26" spans="1:8" s="5" customFormat="1" ht="13.8" thickBot="1" x14ac:dyDescent="0.3">
      <c r="A26" s="115" t="s">
        <v>18</v>
      </c>
      <c r="B26" s="88"/>
      <c r="C26" s="70">
        <f>C25+C22+C13</f>
        <v>1760</v>
      </c>
      <c r="D26" s="30">
        <f>D25+D22+D13</f>
        <v>58.5</v>
      </c>
      <c r="E26" s="30">
        <f>E25+E22+E13</f>
        <v>59.4</v>
      </c>
      <c r="F26" s="30">
        <f>F25+F22+F13</f>
        <v>250.35000000000002</v>
      </c>
      <c r="G26" s="30">
        <f>G25+G22+G13</f>
        <v>1721.9900000000002</v>
      </c>
      <c r="H26" s="36"/>
    </row>
    <row r="27" spans="1:8" s="5" customFormat="1" x14ac:dyDescent="0.25">
      <c r="A27" s="113" t="s">
        <v>19</v>
      </c>
      <c r="B27" s="102"/>
      <c r="C27" s="102"/>
      <c r="D27" s="102"/>
      <c r="E27" s="102"/>
      <c r="F27" s="102"/>
      <c r="G27" s="102"/>
      <c r="H27" s="103"/>
    </row>
    <row r="28" spans="1:8" x14ac:dyDescent="0.25">
      <c r="A28" s="96" t="s">
        <v>5</v>
      </c>
      <c r="B28" s="19" t="s">
        <v>76</v>
      </c>
      <c r="C28" s="20">
        <v>250</v>
      </c>
      <c r="D28" s="26">
        <v>11.92</v>
      </c>
      <c r="E28" s="26">
        <v>14.65</v>
      </c>
      <c r="F28" s="26">
        <v>30.12</v>
      </c>
      <c r="G28" s="26">
        <v>314.14</v>
      </c>
      <c r="H28" s="31">
        <v>250</v>
      </c>
    </row>
    <row r="29" spans="1:8" x14ac:dyDescent="0.25">
      <c r="A29" s="97"/>
      <c r="B29" s="19" t="s">
        <v>77</v>
      </c>
      <c r="C29" s="20">
        <v>100</v>
      </c>
      <c r="D29" s="26">
        <v>7.62</v>
      </c>
      <c r="E29" s="26">
        <v>6.17</v>
      </c>
      <c r="F29" s="26">
        <v>51.26</v>
      </c>
      <c r="G29" s="26">
        <v>296.07</v>
      </c>
      <c r="H29" s="31">
        <v>438</v>
      </c>
    </row>
    <row r="30" spans="1:8" x14ac:dyDescent="0.25">
      <c r="A30" s="97"/>
      <c r="B30" s="19" t="s">
        <v>78</v>
      </c>
      <c r="C30" s="20">
        <v>200</v>
      </c>
      <c r="D30" s="26">
        <v>0.24</v>
      </c>
      <c r="E30" s="26">
        <v>0</v>
      </c>
      <c r="F30" s="26">
        <v>7.14</v>
      </c>
      <c r="G30" s="26">
        <v>29.8</v>
      </c>
      <c r="H30" s="31">
        <v>144</v>
      </c>
    </row>
    <row r="31" spans="1:8" s="5" customFormat="1" x14ac:dyDescent="0.25">
      <c r="A31" s="93" t="s">
        <v>8</v>
      </c>
      <c r="B31" s="87"/>
      <c r="C31" s="70">
        <f>SUM(C28:C30)</f>
        <v>550</v>
      </c>
      <c r="D31" s="70">
        <f>SUM(D28:D30)</f>
        <v>19.779999999999998</v>
      </c>
      <c r="E31" s="70">
        <f>SUM(E28:E30)</f>
        <v>20.82</v>
      </c>
      <c r="F31" s="70">
        <f>SUM(F28:F30)</f>
        <v>88.52</v>
      </c>
      <c r="G31" s="67">
        <f>SUM(G28:G30)</f>
        <v>640.01</v>
      </c>
      <c r="H31" s="70"/>
    </row>
    <row r="32" spans="1:8" s="5" customFormat="1" x14ac:dyDescent="0.25">
      <c r="A32" s="81" t="s">
        <v>68</v>
      </c>
      <c r="B32" s="56" t="s">
        <v>79</v>
      </c>
      <c r="C32" s="42">
        <v>100</v>
      </c>
      <c r="D32" s="42">
        <v>1.2</v>
      </c>
      <c r="E32" s="42">
        <v>5</v>
      </c>
      <c r="F32" s="42">
        <v>7.4</v>
      </c>
      <c r="G32" s="42">
        <v>97</v>
      </c>
      <c r="H32" s="42" t="s">
        <v>51</v>
      </c>
    </row>
    <row r="33" spans="1:8" x14ac:dyDescent="0.25">
      <c r="A33" s="82"/>
      <c r="B33" s="19" t="s">
        <v>9</v>
      </c>
      <c r="C33" s="20">
        <v>250</v>
      </c>
      <c r="D33" s="26">
        <v>2.25</v>
      </c>
      <c r="E33" s="26">
        <v>3.6</v>
      </c>
      <c r="F33" s="26">
        <v>16.93</v>
      </c>
      <c r="G33" s="26">
        <v>115.37</v>
      </c>
      <c r="H33" s="31">
        <v>131</v>
      </c>
    </row>
    <row r="34" spans="1:8" x14ac:dyDescent="0.25">
      <c r="A34" s="82"/>
      <c r="B34" s="19" t="s">
        <v>119</v>
      </c>
      <c r="C34" s="20">
        <v>100</v>
      </c>
      <c r="D34" s="26">
        <v>15.01</v>
      </c>
      <c r="E34" s="26">
        <v>16.3</v>
      </c>
      <c r="F34" s="26">
        <v>36.11</v>
      </c>
      <c r="G34" s="26">
        <v>254</v>
      </c>
      <c r="H34" s="31">
        <v>343</v>
      </c>
    </row>
    <row r="35" spans="1:8" x14ac:dyDescent="0.25">
      <c r="A35" s="82"/>
      <c r="B35" s="19" t="s">
        <v>80</v>
      </c>
      <c r="C35" s="20">
        <v>180</v>
      </c>
      <c r="D35" s="26">
        <v>7.55</v>
      </c>
      <c r="E35" s="26">
        <v>5.35</v>
      </c>
      <c r="F35" s="26">
        <v>43.25</v>
      </c>
      <c r="G35" s="26">
        <v>219.2</v>
      </c>
      <c r="H35" s="31">
        <v>312</v>
      </c>
    </row>
    <row r="36" spans="1:8" x14ac:dyDescent="0.25">
      <c r="A36" s="82"/>
      <c r="B36" s="19" t="s">
        <v>81</v>
      </c>
      <c r="C36" s="20">
        <v>200</v>
      </c>
      <c r="D36" s="26">
        <v>0.14000000000000001</v>
      </c>
      <c r="E36" s="26">
        <v>0.06</v>
      </c>
      <c r="F36" s="26">
        <v>8</v>
      </c>
      <c r="G36" s="26">
        <v>32.700000000000003</v>
      </c>
      <c r="H36" s="31" t="s">
        <v>131</v>
      </c>
    </row>
    <row r="37" spans="1:8" x14ac:dyDescent="0.25">
      <c r="A37" s="82"/>
      <c r="B37" s="19" t="s">
        <v>74</v>
      </c>
      <c r="C37" s="20">
        <v>30</v>
      </c>
      <c r="D37" s="26">
        <v>1.98</v>
      </c>
      <c r="E37" s="26">
        <v>0.27</v>
      </c>
      <c r="F37" s="26">
        <v>11.4</v>
      </c>
      <c r="G37" s="26">
        <v>59.7</v>
      </c>
      <c r="H37" s="31" t="s">
        <v>51</v>
      </c>
    </row>
    <row r="38" spans="1:8" x14ac:dyDescent="0.25">
      <c r="A38" s="83"/>
      <c r="B38" s="19" t="s">
        <v>12</v>
      </c>
      <c r="C38" s="20">
        <v>30</v>
      </c>
      <c r="D38" s="26">
        <v>1.98</v>
      </c>
      <c r="E38" s="26">
        <v>0.36</v>
      </c>
      <c r="F38" s="26">
        <v>10.02</v>
      </c>
      <c r="G38" s="26">
        <v>52.2</v>
      </c>
      <c r="H38" s="31" t="s">
        <v>51</v>
      </c>
    </row>
    <row r="39" spans="1:8" s="5" customFormat="1" x14ac:dyDescent="0.25">
      <c r="A39" s="93" t="s">
        <v>13</v>
      </c>
      <c r="B39" s="87"/>
      <c r="C39" s="70">
        <f>SUM(C32:C38)</f>
        <v>890</v>
      </c>
      <c r="D39" s="70">
        <f t="shared" ref="D39:G39" si="2">SUM(D32:D38)</f>
        <v>30.110000000000003</v>
      </c>
      <c r="E39" s="70">
        <f t="shared" si="2"/>
        <v>30.939999999999998</v>
      </c>
      <c r="F39" s="70">
        <f t="shared" si="2"/>
        <v>133.11000000000001</v>
      </c>
      <c r="G39" s="70">
        <f t="shared" si="2"/>
        <v>830.17000000000007</v>
      </c>
      <c r="H39" s="32"/>
    </row>
    <row r="40" spans="1:8" x14ac:dyDescent="0.25">
      <c r="A40" s="93" t="s">
        <v>14</v>
      </c>
      <c r="B40" s="19" t="s">
        <v>15</v>
      </c>
      <c r="C40" s="20">
        <v>200</v>
      </c>
      <c r="D40" s="28"/>
      <c r="E40" s="26"/>
      <c r="F40" s="26">
        <v>15</v>
      </c>
      <c r="G40" s="26">
        <v>95</v>
      </c>
      <c r="H40" s="31">
        <v>614</v>
      </c>
    </row>
    <row r="41" spans="1:8" x14ac:dyDescent="0.25">
      <c r="A41" s="93"/>
      <c r="B41" s="19" t="s">
        <v>16</v>
      </c>
      <c r="C41" s="42">
        <v>100</v>
      </c>
      <c r="D41" s="26">
        <v>9.6</v>
      </c>
      <c r="E41" s="26">
        <v>9.6999999999999993</v>
      </c>
      <c r="F41" s="26">
        <v>29.65</v>
      </c>
      <c r="G41" s="26">
        <v>192.26</v>
      </c>
      <c r="H41" s="31">
        <v>543</v>
      </c>
    </row>
    <row r="42" spans="1:8" s="5" customFormat="1" x14ac:dyDescent="0.25">
      <c r="A42" s="93" t="s">
        <v>17</v>
      </c>
      <c r="B42" s="87"/>
      <c r="C42" s="70">
        <f>SUM(C40:C41)</f>
        <v>300</v>
      </c>
      <c r="D42" s="27">
        <f>SUM(D40:D41)</f>
        <v>9.6</v>
      </c>
      <c r="E42" s="27">
        <f t="shared" ref="E42:G42" si="3">SUM(E40:E41)</f>
        <v>9.6999999999999993</v>
      </c>
      <c r="F42" s="27">
        <f t="shared" si="3"/>
        <v>44.65</v>
      </c>
      <c r="G42" s="27">
        <f t="shared" si="3"/>
        <v>287.26</v>
      </c>
      <c r="H42" s="32"/>
    </row>
    <row r="43" spans="1:8" s="5" customFormat="1" ht="13.8" thickBot="1" x14ac:dyDescent="0.3">
      <c r="A43" s="115" t="s">
        <v>18</v>
      </c>
      <c r="B43" s="88"/>
      <c r="C43" s="12">
        <f>C31+C39+C42</f>
        <v>1740</v>
      </c>
      <c r="D43" s="30">
        <f>D42+D39+D31</f>
        <v>59.489999999999995</v>
      </c>
      <c r="E43" s="30">
        <f>E42+E39+E31</f>
        <v>61.46</v>
      </c>
      <c r="F43" s="30">
        <f>F42+F39+F31</f>
        <v>266.28000000000003</v>
      </c>
      <c r="G43" s="30">
        <f>G42+G39+G31</f>
        <v>1757.44</v>
      </c>
      <c r="H43" s="36"/>
    </row>
    <row r="44" spans="1:8" s="5" customFormat="1" x14ac:dyDescent="0.25">
      <c r="A44" s="114" t="s">
        <v>22</v>
      </c>
      <c r="B44" s="114"/>
      <c r="C44" s="114"/>
      <c r="D44" s="114"/>
      <c r="E44" s="114"/>
      <c r="F44" s="114"/>
      <c r="G44" s="114"/>
      <c r="H44" s="114"/>
    </row>
    <row r="45" spans="1:8" x14ac:dyDescent="0.25">
      <c r="A45" s="76" t="s">
        <v>5</v>
      </c>
      <c r="B45" s="29" t="s">
        <v>120</v>
      </c>
      <c r="C45" s="20">
        <v>250</v>
      </c>
      <c r="D45" s="26">
        <v>22.83</v>
      </c>
      <c r="E45" s="26">
        <v>22.08</v>
      </c>
      <c r="F45" s="26">
        <v>69.540000000000006</v>
      </c>
      <c r="G45" s="26">
        <v>527.36</v>
      </c>
      <c r="H45" s="31">
        <v>117</v>
      </c>
    </row>
    <row r="46" spans="1:8" x14ac:dyDescent="0.25">
      <c r="A46" s="77"/>
      <c r="B46" s="29" t="s">
        <v>6</v>
      </c>
      <c r="C46" s="20">
        <v>100</v>
      </c>
      <c r="D46" s="26">
        <v>0.4</v>
      </c>
      <c r="E46" s="26">
        <v>0.4</v>
      </c>
      <c r="F46" s="26">
        <v>10.8</v>
      </c>
      <c r="G46" s="26">
        <v>47</v>
      </c>
      <c r="H46" s="31" t="s">
        <v>51</v>
      </c>
    </row>
    <row r="47" spans="1:8" x14ac:dyDescent="0.25">
      <c r="A47" s="77"/>
      <c r="B47" s="19" t="s">
        <v>87</v>
      </c>
      <c r="C47" s="20">
        <v>200</v>
      </c>
      <c r="D47" s="26">
        <v>0.26</v>
      </c>
      <c r="E47" s="26">
        <v>0.02</v>
      </c>
      <c r="F47" s="26">
        <v>8.06</v>
      </c>
      <c r="G47" s="26">
        <v>33.22</v>
      </c>
      <c r="H47" s="31">
        <v>494</v>
      </c>
    </row>
    <row r="48" spans="1:8" s="5" customFormat="1" x14ac:dyDescent="0.25">
      <c r="A48" s="87" t="s">
        <v>8</v>
      </c>
      <c r="B48" s="87"/>
      <c r="C48" s="70">
        <f>SUM(C45:C47)</f>
        <v>550</v>
      </c>
      <c r="D48" s="70">
        <f>SUM(D45:D47)</f>
        <v>23.49</v>
      </c>
      <c r="E48" s="70">
        <f>SUM(E45:E47)</f>
        <v>22.499999999999996</v>
      </c>
      <c r="F48" s="70">
        <f>SUM(F45:F47)</f>
        <v>88.4</v>
      </c>
      <c r="G48" s="70">
        <f>SUM(G45:G47)</f>
        <v>607.58000000000004</v>
      </c>
      <c r="H48" s="32"/>
    </row>
    <row r="49" spans="1:8" s="5" customFormat="1" x14ac:dyDescent="0.25">
      <c r="A49" s="89" t="s">
        <v>68</v>
      </c>
      <c r="B49" s="56" t="s">
        <v>82</v>
      </c>
      <c r="C49" s="42">
        <v>100</v>
      </c>
      <c r="D49" s="42">
        <v>1.5</v>
      </c>
      <c r="E49" s="42">
        <v>0.1</v>
      </c>
      <c r="F49" s="42">
        <v>8.8000000000000007</v>
      </c>
      <c r="G49" s="42">
        <v>42</v>
      </c>
      <c r="H49" s="31">
        <v>17</v>
      </c>
    </row>
    <row r="50" spans="1:8" x14ac:dyDescent="0.25">
      <c r="A50" s="90"/>
      <c r="B50" s="19" t="s">
        <v>85</v>
      </c>
      <c r="C50" s="20">
        <v>250</v>
      </c>
      <c r="D50" s="26">
        <v>3.22</v>
      </c>
      <c r="E50" s="26">
        <v>5.8</v>
      </c>
      <c r="F50" s="26">
        <v>19</v>
      </c>
      <c r="G50" s="26">
        <v>141.6</v>
      </c>
      <c r="H50" s="31" t="s">
        <v>127</v>
      </c>
    </row>
    <row r="51" spans="1:8" ht="18.75" customHeight="1" x14ac:dyDescent="0.25">
      <c r="A51" s="90"/>
      <c r="B51" s="19" t="s">
        <v>116</v>
      </c>
      <c r="C51" s="20">
        <v>100</v>
      </c>
      <c r="D51" s="26">
        <v>14.22</v>
      </c>
      <c r="E51" s="26">
        <v>16.36</v>
      </c>
      <c r="F51" s="26">
        <v>32.85</v>
      </c>
      <c r="G51" s="26">
        <v>204.44</v>
      </c>
      <c r="H51" s="31">
        <v>99</v>
      </c>
    </row>
    <row r="52" spans="1:8" x14ac:dyDescent="0.25">
      <c r="A52" s="90"/>
      <c r="B52" s="19" t="s">
        <v>30</v>
      </c>
      <c r="C52" s="20">
        <v>180</v>
      </c>
      <c r="D52" s="26">
        <v>7.44</v>
      </c>
      <c r="E52" s="26">
        <v>6.85</v>
      </c>
      <c r="F52" s="26">
        <v>31.09</v>
      </c>
      <c r="G52" s="26">
        <v>283.79000000000002</v>
      </c>
      <c r="H52" s="31">
        <v>418</v>
      </c>
    </row>
    <row r="53" spans="1:8" x14ac:dyDescent="0.25">
      <c r="A53" s="90"/>
      <c r="B53" s="19" t="s">
        <v>83</v>
      </c>
      <c r="C53" s="20">
        <v>200</v>
      </c>
      <c r="D53" s="26"/>
      <c r="E53" s="26"/>
      <c r="F53" s="26">
        <v>19</v>
      </c>
      <c r="G53" s="26">
        <v>75</v>
      </c>
      <c r="H53" s="31" t="s">
        <v>128</v>
      </c>
    </row>
    <row r="54" spans="1:8" x14ac:dyDescent="0.25">
      <c r="A54" s="90"/>
      <c r="B54" s="19" t="s">
        <v>74</v>
      </c>
      <c r="C54" s="20">
        <v>30</v>
      </c>
      <c r="D54" s="26">
        <v>1.98</v>
      </c>
      <c r="E54" s="26">
        <v>0.27</v>
      </c>
      <c r="F54" s="26">
        <v>11.4</v>
      </c>
      <c r="G54" s="26">
        <v>59.7</v>
      </c>
      <c r="H54" s="31" t="s">
        <v>51</v>
      </c>
    </row>
    <row r="55" spans="1:8" x14ac:dyDescent="0.25">
      <c r="A55" s="91"/>
      <c r="B55" s="19" t="s">
        <v>12</v>
      </c>
      <c r="C55" s="20">
        <v>30</v>
      </c>
      <c r="D55" s="26">
        <v>1.98</v>
      </c>
      <c r="E55" s="26">
        <v>0.36</v>
      </c>
      <c r="F55" s="26">
        <v>10.02</v>
      </c>
      <c r="G55" s="26">
        <v>52.2</v>
      </c>
      <c r="H55" s="31" t="s">
        <v>51</v>
      </c>
    </row>
    <row r="56" spans="1:8" s="5" customFormat="1" x14ac:dyDescent="0.25">
      <c r="A56" s="87" t="s">
        <v>13</v>
      </c>
      <c r="B56" s="87"/>
      <c r="C56" s="70">
        <f>SUM(C49:C55)</f>
        <v>890</v>
      </c>
      <c r="D56" s="70">
        <f t="shared" ref="D56:G56" si="4">SUM(D49:D55)</f>
        <v>30.340000000000003</v>
      </c>
      <c r="E56" s="70">
        <f t="shared" si="4"/>
        <v>29.74</v>
      </c>
      <c r="F56" s="70">
        <f t="shared" si="4"/>
        <v>132.16000000000003</v>
      </c>
      <c r="G56" s="70">
        <f t="shared" si="4"/>
        <v>858.73</v>
      </c>
      <c r="H56" s="32"/>
    </row>
    <row r="57" spans="1:8" x14ac:dyDescent="0.25">
      <c r="A57" s="87" t="s">
        <v>14</v>
      </c>
      <c r="B57" s="19" t="s">
        <v>21</v>
      </c>
      <c r="C57" s="20">
        <v>200</v>
      </c>
      <c r="D57" s="26">
        <v>4.4000000000000004</v>
      </c>
      <c r="E57" s="26">
        <v>4</v>
      </c>
      <c r="F57" s="26">
        <v>18.600000000000001</v>
      </c>
      <c r="G57" s="26">
        <v>158</v>
      </c>
      <c r="H57" s="31" t="s">
        <v>51</v>
      </c>
    </row>
    <row r="58" spans="1:8" x14ac:dyDescent="0.25">
      <c r="A58" s="87"/>
      <c r="B58" s="19" t="s">
        <v>84</v>
      </c>
      <c r="C58" s="20">
        <v>100</v>
      </c>
      <c r="D58" s="26">
        <v>6.5</v>
      </c>
      <c r="E58" s="26">
        <v>7.4</v>
      </c>
      <c r="F58" s="26">
        <v>30.26</v>
      </c>
      <c r="G58" s="26">
        <v>191.2</v>
      </c>
      <c r="H58" s="31" t="s">
        <v>129</v>
      </c>
    </row>
    <row r="59" spans="1:8" s="5" customFormat="1" x14ac:dyDescent="0.25">
      <c r="A59" s="87" t="s">
        <v>17</v>
      </c>
      <c r="B59" s="87"/>
      <c r="C59" s="70">
        <f>SUM(C57:C58)</f>
        <v>300</v>
      </c>
      <c r="D59" s="27">
        <f>SUM(D57:D58)</f>
        <v>10.9</v>
      </c>
      <c r="E59" s="27">
        <f t="shared" ref="E59:G59" si="5">SUM(E57:E58)</f>
        <v>11.4</v>
      </c>
      <c r="F59" s="27">
        <f t="shared" si="5"/>
        <v>48.86</v>
      </c>
      <c r="G59" s="27">
        <f t="shared" si="5"/>
        <v>349.2</v>
      </c>
      <c r="H59" s="31"/>
    </row>
    <row r="60" spans="1:8" s="5" customFormat="1" ht="13.8" thickBot="1" x14ac:dyDescent="0.3">
      <c r="A60" s="88" t="s">
        <v>18</v>
      </c>
      <c r="B60" s="88"/>
      <c r="C60" s="12">
        <f>C48+C56+C59</f>
        <v>1740</v>
      </c>
      <c r="D60" s="30">
        <f>D59+D56+D48</f>
        <v>64.73</v>
      </c>
      <c r="E60" s="30">
        <f>E59+E56+E48</f>
        <v>63.64</v>
      </c>
      <c r="F60" s="30">
        <f>F59+F56+F48</f>
        <v>269.42000000000007</v>
      </c>
      <c r="G60" s="30">
        <f>G59+G56+G48</f>
        <v>1815.5100000000002</v>
      </c>
      <c r="H60" s="36"/>
    </row>
    <row r="61" spans="1:8" s="5" customFormat="1" x14ac:dyDescent="0.25">
      <c r="A61" s="114" t="s">
        <v>28</v>
      </c>
      <c r="B61" s="114"/>
      <c r="C61" s="114"/>
      <c r="D61" s="114"/>
      <c r="E61" s="114"/>
      <c r="F61" s="114"/>
      <c r="G61" s="114"/>
      <c r="H61" s="114"/>
    </row>
    <row r="62" spans="1:8" x14ac:dyDescent="0.25">
      <c r="A62" s="76" t="s">
        <v>5</v>
      </c>
      <c r="B62" s="56" t="s">
        <v>70</v>
      </c>
      <c r="C62" s="42">
        <v>100</v>
      </c>
      <c r="D62" s="42">
        <v>0.8</v>
      </c>
      <c r="E62" s="42">
        <v>0.1</v>
      </c>
      <c r="F62" s="42">
        <v>1.7</v>
      </c>
      <c r="G62" s="42">
        <v>13</v>
      </c>
      <c r="H62" s="31" t="s">
        <v>51</v>
      </c>
    </row>
    <row r="63" spans="1:8" x14ac:dyDescent="0.25">
      <c r="A63" s="77"/>
      <c r="B63" s="19" t="s">
        <v>86</v>
      </c>
      <c r="C63" s="20">
        <v>100</v>
      </c>
      <c r="D63" s="26">
        <v>12.67</v>
      </c>
      <c r="E63" s="26">
        <v>16.600000000000001</v>
      </c>
      <c r="F63" s="26">
        <v>22.11</v>
      </c>
      <c r="G63" s="26">
        <v>291.77999999999997</v>
      </c>
      <c r="H63" s="31">
        <v>412</v>
      </c>
    </row>
    <row r="64" spans="1:8" x14ac:dyDescent="0.25">
      <c r="A64" s="77"/>
      <c r="B64" s="19" t="s">
        <v>20</v>
      </c>
      <c r="C64" s="20">
        <v>180</v>
      </c>
      <c r="D64" s="26">
        <v>6.77</v>
      </c>
      <c r="E64" s="26">
        <v>4.6900000000000004</v>
      </c>
      <c r="F64" s="26">
        <v>46.62</v>
      </c>
      <c r="G64" s="26">
        <v>270.8</v>
      </c>
      <c r="H64" s="31">
        <v>237</v>
      </c>
    </row>
    <row r="65" spans="1:8" x14ac:dyDescent="0.25">
      <c r="A65" s="77"/>
      <c r="B65" s="19" t="s">
        <v>7</v>
      </c>
      <c r="C65" s="20">
        <v>200</v>
      </c>
      <c r="D65" s="26">
        <v>0.2</v>
      </c>
      <c r="E65" s="26">
        <v>0.06</v>
      </c>
      <c r="F65" s="26">
        <v>7.06</v>
      </c>
      <c r="G65" s="26">
        <v>28.04</v>
      </c>
      <c r="H65" s="31">
        <v>143</v>
      </c>
    </row>
    <row r="66" spans="1:8" x14ac:dyDescent="0.25">
      <c r="A66" s="77"/>
      <c r="B66" s="19" t="s">
        <v>74</v>
      </c>
      <c r="C66" s="20">
        <v>30</v>
      </c>
      <c r="D66" s="26">
        <v>1.98</v>
      </c>
      <c r="E66" s="26">
        <v>0.27</v>
      </c>
      <c r="F66" s="26">
        <v>11.4</v>
      </c>
      <c r="G66" s="26">
        <v>59.7</v>
      </c>
      <c r="H66" s="31" t="s">
        <v>51</v>
      </c>
    </row>
    <row r="67" spans="1:8" s="5" customFormat="1" x14ac:dyDescent="0.25">
      <c r="A67" s="87" t="s">
        <v>8</v>
      </c>
      <c r="B67" s="87"/>
      <c r="C67" s="70">
        <f>SUM(C62:C66)</f>
        <v>610</v>
      </c>
      <c r="D67" s="70">
        <f>SUM(D62:D66)</f>
        <v>22.42</v>
      </c>
      <c r="E67" s="70">
        <f>SUM(E62:E66)</f>
        <v>21.720000000000002</v>
      </c>
      <c r="F67" s="70">
        <f>SUM(F62:F66)</f>
        <v>88.89</v>
      </c>
      <c r="G67" s="70">
        <f>SUM(G62:G66)</f>
        <v>663.31999999999994</v>
      </c>
      <c r="H67" s="32"/>
    </row>
    <row r="68" spans="1:8" s="5" customFormat="1" x14ac:dyDescent="0.25">
      <c r="A68" s="89" t="s">
        <v>68</v>
      </c>
      <c r="B68" s="56" t="s">
        <v>88</v>
      </c>
      <c r="C68" s="42">
        <v>100</v>
      </c>
      <c r="D68" s="42">
        <v>1.32</v>
      </c>
      <c r="E68" s="42">
        <v>0.1</v>
      </c>
      <c r="F68" s="42">
        <v>7</v>
      </c>
      <c r="G68" s="42">
        <v>35.35</v>
      </c>
      <c r="H68" s="31">
        <v>16</v>
      </c>
    </row>
    <row r="69" spans="1:8" ht="26.4" x14ac:dyDescent="0.25">
      <c r="A69" s="90"/>
      <c r="B69" s="19" t="s">
        <v>29</v>
      </c>
      <c r="C69" s="20">
        <v>250</v>
      </c>
      <c r="D69" s="26">
        <v>4.2699999999999996</v>
      </c>
      <c r="E69" s="26">
        <v>3.23</v>
      </c>
      <c r="F69" s="26">
        <v>25.05</v>
      </c>
      <c r="G69" s="26">
        <v>190.45</v>
      </c>
      <c r="H69" s="31">
        <v>147</v>
      </c>
    </row>
    <row r="70" spans="1:8" x14ac:dyDescent="0.25">
      <c r="A70" s="90"/>
      <c r="B70" s="19" t="s">
        <v>155</v>
      </c>
      <c r="C70" s="20">
        <v>280</v>
      </c>
      <c r="D70" s="26">
        <v>20.48</v>
      </c>
      <c r="E70" s="26">
        <v>26.08</v>
      </c>
      <c r="F70" s="26">
        <v>66.459999999999994</v>
      </c>
      <c r="G70" s="26">
        <v>472.92</v>
      </c>
      <c r="H70" s="31">
        <v>407</v>
      </c>
    </row>
    <row r="71" spans="1:8" x14ac:dyDescent="0.25">
      <c r="A71" s="90"/>
      <c r="B71" s="19" t="s">
        <v>11</v>
      </c>
      <c r="C71" s="20">
        <v>200</v>
      </c>
      <c r="D71" s="26">
        <v>0.08</v>
      </c>
      <c r="E71" s="26"/>
      <c r="F71" s="26">
        <v>10.62</v>
      </c>
      <c r="G71" s="26">
        <v>40.44</v>
      </c>
      <c r="H71" s="31">
        <v>508</v>
      </c>
    </row>
    <row r="72" spans="1:8" x14ac:dyDescent="0.25">
      <c r="A72" s="90"/>
      <c r="B72" s="19" t="s">
        <v>74</v>
      </c>
      <c r="C72" s="20">
        <v>30</v>
      </c>
      <c r="D72" s="26">
        <v>1.98</v>
      </c>
      <c r="E72" s="26">
        <v>0.27</v>
      </c>
      <c r="F72" s="26">
        <v>11.4</v>
      </c>
      <c r="G72" s="26">
        <v>59.7</v>
      </c>
      <c r="H72" s="31" t="s">
        <v>51</v>
      </c>
    </row>
    <row r="73" spans="1:8" x14ac:dyDescent="0.25">
      <c r="A73" s="91"/>
      <c r="B73" s="19" t="s">
        <v>12</v>
      </c>
      <c r="C73" s="20">
        <v>30</v>
      </c>
      <c r="D73" s="26">
        <v>1.98</v>
      </c>
      <c r="E73" s="26">
        <v>0.36</v>
      </c>
      <c r="F73" s="26">
        <v>10.02</v>
      </c>
      <c r="G73" s="26">
        <v>52.2</v>
      </c>
      <c r="H73" s="31" t="s">
        <v>51</v>
      </c>
    </row>
    <row r="74" spans="1:8" s="5" customFormat="1" x14ac:dyDescent="0.25">
      <c r="A74" s="87" t="s">
        <v>13</v>
      </c>
      <c r="B74" s="87"/>
      <c r="C74" s="70">
        <f>SUM(C68:C73)</f>
        <v>890</v>
      </c>
      <c r="D74" s="70">
        <f t="shared" ref="D74:G74" si="6">SUM(D68:D73)</f>
        <v>30.11</v>
      </c>
      <c r="E74" s="70">
        <f t="shared" si="6"/>
        <v>30.039999999999996</v>
      </c>
      <c r="F74" s="70">
        <f t="shared" si="6"/>
        <v>130.55000000000001</v>
      </c>
      <c r="G74" s="70">
        <f t="shared" si="6"/>
        <v>851.06000000000017</v>
      </c>
      <c r="H74" s="32"/>
    </row>
    <row r="75" spans="1:8" x14ac:dyDescent="0.25">
      <c r="A75" s="87" t="s">
        <v>14</v>
      </c>
      <c r="B75" s="19" t="s">
        <v>31</v>
      </c>
      <c r="C75" s="20">
        <v>200</v>
      </c>
      <c r="D75" s="26">
        <v>0.2</v>
      </c>
      <c r="E75" s="26">
        <v>0.2</v>
      </c>
      <c r="F75" s="26">
        <v>18.8</v>
      </c>
      <c r="G75" s="26">
        <v>100</v>
      </c>
      <c r="H75" s="31">
        <v>592</v>
      </c>
    </row>
    <row r="76" spans="1:8" x14ac:dyDescent="0.25">
      <c r="A76" s="87"/>
      <c r="B76" s="19" t="s">
        <v>66</v>
      </c>
      <c r="C76" s="20">
        <v>100</v>
      </c>
      <c r="D76" s="26">
        <v>9.6999999999999993</v>
      </c>
      <c r="E76" s="26">
        <v>10.3</v>
      </c>
      <c r="F76" s="26">
        <v>30.5</v>
      </c>
      <c r="G76" s="26">
        <v>241.36</v>
      </c>
      <c r="H76" s="31">
        <v>543</v>
      </c>
    </row>
    <row r="77" spans="1:8" s="5" customFormat="1" x14ac:dyDescent="0.25">
      <c r="A77" s="87" t="s">
        <v>17</v>
      </c>
      <c r="B77" s="87"/>
      <c r="C77" s="70">
        <f>SUM(C75:C76)</f>
        <v>300</v>
      </c>
      <c r="D77" s="27">
        <f>SUM(D75:D76)</f>
        <v>9.8999999999999986</v>
      </c>
      <c r="E77" s="27">
        <f t="shared" ref="E77:G77" si="7">SUM(E75:E76)</f>
        <v>10.5</v>
      </c>
      <c r="F77" s="27">
        <f t="shared" si="7"/>
        <v>49.3</v>
      </c>
      <c r="G77" s="27">
        <f t="shared" si="7"/>
        <v>341.36</v>
      </c>
      <c r="H77" s="32"/>
    </row>
    <row r="78" spans="1:8" s="5" customFormat="1" ht="13.8" thickBot="1" x14ac:dyDescent="0.3">
      <c r="A78" s="88" t="s">
        <v>18</v>
      </c>
      <c r="B78" s="88"/>
      <c r="C78" s="12">
        <f>C67+C74+C77</f>
        <v>1800</v>
      </c>
      <c r="D78" s="30">
        <f>D77+D74+D67</f>
        <v>62.43</v>
      </c>
      <c r="E78" s="30">
        <f>E77+E74+E67</f>
        <v>62.259999999999991</v>
      </c>
      <c r="F78" s="30">
        <f>F77+F74+F67</f>
        <v>268.74</v>
      </c>
      <c r="G78" s="30">
        <f>G77+G74+G67</f>
        <v>1855.74</v>
      </c>
      <c r="H78" s="36"/>
    </row>
    <row r="79" spans="1:8" s="5" customFormat="1" x14ac:dyDescent="0.25">
      <c r="A79" s="84" t="s">
        <v>32</v>
      </c>
      <c r="B79" s="85"/>
      <c r="C79" s="85"/>
      <c r="D79" s="85"/>
      <c r="E79" s="85"/>
      <c r="F79" s="85"/>
      <c r="G79" s="85"/>
      <c r="H79" s="86"/>
    </row>
    <row r="80" spans="1:8" x14ac:dyDescent="0.25">
      <c r="A80" s="87" t="s">
        <v>5</v>
      </c>
      <c r="B80" s="19" t="s">
        <v>39</v>
      </c>
      <c r="C80" s="20">
        <v>250</v>
      </c>
      <c r="D80" s="26">
        <v>14.62</v>
      </c>
      <c r="E80" s="26">
        <v>18.940000000000001</v>
      </c>
      <c r="F80" s="26">
        <v>39.229999999999997</v>
      </c>
      <c r="G80" s="26">
        <v>314.2</v>
      </c>
      <c r="H80" s="31">
        <v>296</v>
      </c>
    </row>
    <row r="81" spans="1:8" x14ac:dyDescent="0.25">
      <c r="A81" s="87"/>
      <c r="B81" s="19" t="s">
        <v>89</v>
      </c>
      <c r="C81" s="20">
        <v>100</v>
      </c>
      <c r="D81" s="26">
        <v>6.36</v>
      </c>
      <c r="E81" s="26">
        <v>2.98</v>
      </c>
      <c r="F81" s="26">
        <v>43.92</v>
      </c>
      <c r="G81" s="26">
        <v>290.82</v>
      </c>
      <c r="H81" s="31" t="s">
        <v>130</v>
      </c>
    </row>
    <row r="82" spans="1:8" x14ac:dyDescent="0.25">
      <c r="A82" s="87"/>
      <c r="B82" s="19" t="s">
        <v>78</v>
      </c>
      <c r="C82" s="20">
        <v>200</v>
      </c>
      <c r="D82" s="26">
        <v>0.24</v>
      </c>
      <c r="E82" s="26">
        <v>0</v>
      </c>
      <c r="F82" s="26">
        <v>7.14</v>
      </c>
      <c r="G82" s="26">
        <v>29.8</v>
      </c>
      <c r="H82" s="31">
        <v>144</v>
      </c>
    </row>
    <row r="83" spans="1:8" x14ac:dyDescent="0.25">
      <c r="A83" s="87"/>
      <c r="B83" s="19"/>
      <c r="C83" s="20"/>
      <c r="D83" s="26"/>
      <c r="E83" s="26"/>
      <c r="F83" s="26"/>
      <c r="G83" s="26"/>
      <c r="H83" s="31"/>
    </row>
    <row r="84" spans="1:8" s="5" customFormat="1" x14ac:dyDescent="0.25">
      <c r="A84" s="87" t="s">
        <v>8</v>
      </c>
      <c r="B84" s="87"/>
      <c r="C84" s="70">
        <f>SUM(C80:C83)</f>
        <v>550</v>
      </c>
      <c r="D84" s="27">
        <f>SUM(D80:D83)</f>
        <v>21.22</v>
      </c>
      <c r="E84" s="27">
        <f>SUM(E80:E83)</f>
        <v>21.92</v>
      </c>
      <c r="F84" s="27">
        <f>SUM(F80:F83)</f>
        <v>90.29</v>
      </c>
      <c r="G84" s="27">
        <f>SUM(G80:G83)</f>
        <v>634.81999999999994</v>
      </c>
      <c r="H84" s="32"/>
    </row>
    <row r="85" spans="1:8" x14ac:dyDescent="0.25">
      <c r="A85" s="78" t="s">
        <v>68</v>
      </c>
      <c r="B85" s="19" t="s">
        <v>90</v>
      </c>
      <c r="C85" s="20">
        <v>100</v>
      </c>
      <c r="D85" s="26">
        <v>1.48</v>
      </c>
      <c r="E85" s="26">
        <v>2.61</v>
      </c>
      <c r="F85" s="26">
        <v>9.8699999999999992</v>
      </c>
      <c r="G85" s="26">
        <v>68.73</v>
      </c>
      <c r="H85" s="31">
        <v>119</v>
      </c>
    </row>
    <row r="86" spans="1:8" x14ac:dyDescent="0.25">
      <c r="A86" s="79"/>
      <c r="B86" s="29" t="s">
        <v>62</v>
      </c>
      <c r="C86" s="65">
        <v>250</v>
      </c>
      <c r="D86" s="26">
        <v>2.62</v>
      </c>
      <c r="E86" s="26">
        <v>5.85</v>
      </c>
      <c r="F86" s="26">
        <v>9.4499999999999993</v>
      </c>
      <c r="G86" s="26">
        <v>101.83</v>
      </c>
      <c r="H86" s="31" t="s">
        <v>168</v>
      </c>
    </row>
    <row r="87" spans="1:8" x14ac:dyDescent="0.25">
      <c r="A87" s="79"/>
      <c r="B87" s="19" t="s">
        <v>121</v>
      </c>
      <c r="C87" s="20">
        <v>280</v>
      </c>
      <c r="D87" s="26">
        <v>21.68</v>
      </c>
      <c r="E87" s="26">
        <v>22.59</v>
      </c>
      <c r="F87" s="26">
        <v>71.89</v>
      </c>
      <c r="G87" s="26">
        <v>570.76</v>
      </c>
      <c r="H87" s="31">
        <v>265</v>
      </c>
    </row>
    <row r="88" spans="1:8" x14ac:dyDescent="0.25">
      <c r="A88" s="79"/>
      <c r="B88" s="19" t="s">
        <v>26</v>
      </c>
      <c r="C88" s="20">
        <v>200</v>
      </c>
      <c r="D88" s="26">
        <v>0.32</v>
      </c>
      <c r="E88" s="26">
        <v>0.14000000000000001</v>
      </c>
      <c r="F88" s="26">
        <v>11.46</v>
      </c>
      <c r="G88" s="26">
        <v>48.32</v>
      </c>
      <c r="H88" s="31">
        <v>519</v>
      </c>
    </row>
    <row r="89" spans="1:8" x14ac:dyDescent="0.25">
      <c r="A89" s="79"/>
      <c r="B89" s="19" t="s">
        <v>74</v>
      </c>
      <c r="C89" s="20">
        <v>30</v>
      </c>
      <c r="D89" s="26">
        <v>1.98</v>
      </c>
      <c r="E89" s="26">
        <v>0.27</v>
      </c>
      <c r="F89" s="26">
        <v>11.4</v>
      </c>
      <c r="G89" s="26">
        <v>59.7</v>
      </c>
      <c r="H89" s="31" t="s">
        <v>51</v>
      </c>
    </row>
    <row r="90" spans="1:8" x14ac:dyDescent="0.25">
      <c r="A90" s="80"/>
      <c r="B90" s="19" t="s">
        <v>12</v>
      </c>
      <c r="C90" s="20">
        <v>30</v>
      </c>
      <c r="D90" s="26">
        <v>1.98</v>
      </c>
      <c r="E90" s="26">
        <v>0.36</v>
      </c>
      <c r="F90" s="26">
        <v>10.02</v>
      </c>
      <c r="G90" s="26">
        <v>52.2</v>
      </c>
      <c r="H90" s="31" t="s">
        <v>51</v>
      </c>
    </row>
    <row r="91" spans="1:8" s="5" customFormat="1" x14ac:dyDescent="0.25">
      <c r="A91" s="87" t="s">
        <v>13</v>
      </c>
      <c r="B91" s="87"/>
      <c r="C91" s="70">
        <f>SUM(C85:C90)</f>
        <v>890</v>
      </c>
      <c r="D91" s="70">
        <f>SUM(D85:D90)</f>
        <v>30.060000000000002</v>
      </c>
      <c r="E91" s="70">
        <f>SUM(E85:E90)</f>
        <v>31.819999999999997</v>
      </c>
      <c r="F91" s="70">
        <f>SUM(F85:F90)</f>
        <v>124.09000000000002</v>
      </c>
      <c r="G91" s="70">
        <f>SUM(G85:G90)</f>
        <v>901.54000000000008</v>
      </c>
      <c r="H91" s="32"/>
    </row>
    <row r="92" spans="1:8" x14ac:dyDescent="0.25">
      <c r="A92" s="87" t="s">
        <v>14</v>
      </c>
      <c r="B92" s="19" t="s">
        <v>81</v>
      </c>
      <c r="C92" s="20">
        <v>200</v>
      </c>
      <c r="D92" s="26">
        <v>0.14000000000000001</v>
      </c>
      <c r="E92" s="26">
        <v>0.06</v>
      </c>
      <c r="F92" s="26">
        <v>8</v>
      </c>
      <c r="G92" s="26">
        <v>32.700000000000003</v>
      </c>
      <c r="H92" s="31" t="s">
        <v>131</v>
      </c>
    </row>
    <row r="93" spans="1:8" x14ac:dyDescent="0.25">
      <c r="A93" s="87"/>
      <c r="B93" s="19" t="s">
        <v>93</v>
      </c>
      <c r="C93" s="20">
        <v>100</v>
      </c>
      <c r="D93" s="26">
        <v>9.5</v>
      </c>
      <c r="E93" s="26">
        <v>10.199999999999999</v>
      </c>
      <c r="F93" s="26">
        <v>30.5</v>
      </c>
      <c r="G93" s="26">
        <v>245.28</v>
      </c>
      <c r="H93" s="31">
        <v>573</v>
      </c>
    </row>
    <row r="94" spans="1:8" s="5" customFormat="1" x14ac:dyDescent="0.25">
      <c r="A94" s="87" t="s">
        <v>17</v>
      </c>
      <c r="B94" s="87"/>
      <c r="C94" s="70">
        <f>SUM(C92:C93)</f>
        <v>300</v>
      </c>
      <c r="D94" s="27">
        <f>SUM(D92:D93)</f>
        <v>9.64</v>
      </c>
      <c r="E94" s="27">
        <f t="shared" ref="E94:G94" si="8">SUM(E92:E93)</f>
        <v>10.26</v>
      </c>
      <c r="F94" s="27">
        <f t="shared" si="8"/>
        <v>38.5</v>
      </c>
      <c r="G94" s="27">
        <f t="shared" si="8"/>
        <v>277.98</v>
      </c>
      <c r="H94" s="32"/>
    </row>
    <row r="95" spans="1:8" s="5" customFormat="1" ht="13.8" thickBot="1" x14ac:dyDescent="0.3">
      <c r="A95" s="88" t="s">
        <v>18</v>
      </c>
      <c r="B95" s="88"/>
      <c r="C95" s="12">
        <f>C84+C91+C94</f>
        <v>1740</v>
      </c>
      <c r="D95" s="30">
        <f>D94+D91+D84</f>
        <v>60.92</v>
      </c>
      <c r="E95" s="30">
        <f>E94+E91+E84</f>
        <v>64</v>
      </c>
      <c r="F95" s="30">
        <f>F94+F91+F84</f>
        <v>252.88000000000005</v>
      </c>
      <c r="G95" s="30">
        <f>G94+G91+G84</f>
        <v>1814.34</v>
      </c>
      <c r="H95" s="36"/>
    </row>
    <row r="96" spans="1:8" s="5" customFormat="1" x14ac:dyDescent="0.25">
      <c r="A96" s="84" t="s">
        <v>42</v>
      </c>
      <c r="B96" s="85"/>
      <c r="C96" s="85"/>
      <c r="D96" s="85"/>
      <c r="E96" s="85"/>
      <c r="F96" s="85"/>
      <c r="G96" s="85"/>
      <c r="H96" s="86"/>
    </row>
    <row r="97" spans="1:18" x14ac:dyDescent="0.25">
      <c r="A97" s="87" t="s">
        <v>5</v>
      </c>
      <c r="B97" s="19" t="s">
        <v>76</v>
      </c>
      <c r="C97" s="20">
        <v>270</v>
      </c>
      <c r="D97" s="26">
        <v>15.28</v>
      </c>
      <c r="E97" s="26">
        <v>18.16</v>
      </c>
      <c r="F97" s="26">
        <v>32.53</v>
      </c>
      <c r="G97" s="26">
        <v>301.5</v>
      </c>
      <c r="H97" s="31">
        <v>250</v>
      </c>
    </row>
    <row r="98" spans="1:18" x14ac:dyDescent="0.25">
      <c r="A98" s="87"/>
      <c r="B98" s="19" t="s">
        <v>94</v>
      </c>
      <c r="C98" s="20">
        <v>30</v>
      </c>
      <c r="D98" s="26"/>
      <c r="E98" s="26"/>
      <c r="F98" s="26">
        <v>20.399999999999999</v>
      </c>
      <c r="G98" s="26">
        <v>81.599999999999994</v>
      </c>
      <c r="H98" s="31" t="s">
        <v>51</v>
      </c>
    </row>
    <row r="99" spans="1:18" x14ac:dyDescent="0.25">
      <c r="A99" s="87"/>
      <c r="B99" s="19" t="s">
        <v>23</v>
      </c>
      <c r="C99" s="20">
        <v>50</v>
      </c>
      <c r="D99" s="26">
        <v>3.75</v>
      </c>
      <c r="E99" s="26">
        <v>1.25</v>
      </c>
      <c r="F99" s="26">
        <v>26</v>
      </c>
      <c r="G99" s="26">
        <v>135</v>
      </c>
      <c r="H99" s="31" t="s">
        <v>51</v>
      </c>
    </row>
    <row r="100" spans="1:18" x14ac:dyDescent="0.25">
      <c r="A100" s="87"/>
      <c r="B100" s="19" t="s">
        <v>7</v>
      </c>
      <c r="C100" s="20">
        <v>200</v>
      </c>
      <c r="D100" s="26">
        <v>0.2</v>
      </c>
      <c r="E100" s="26">
        <v>0.06</v>
      </c>
      <c r="F100" s="26">
        <v>7.06</v>
      </c>
      <c r="G100" s="26">
        <v>28.04</v>
      </c>
      <c r="H100" s="31">
        <v>143</v>
      </c>
    </row>
    <row r="101" spans="1:18" s="5" customFormat="1" x14ac:dyDescent="0.25">
      <c r="A101" s="87" t="s">
        <v>8</v>
      </c>
      <c r="B101" s="87"/>
      <c r="C101" s="70">
        <f>SUM(C97:C100)</f>
        <v>550</v>
      </c>
      <c r="D101" s="27">
        <f>SUM(D97:D100)</f>
        <v>19.23</v>
      </c>
      <c r="E101" s="27">
        <f>SUM(E97:E100)</f>
        <v>19.47</v>
      </c>
      <c r="F101" s="27">
        <f>SUM(F97:F100)</f>
        <v>85.990000000000009</v>
      </c>
      <c r="G101" s="27">
        <f>SUM(G97:G100)</f>
        <v>546.14</v>
      </c>
      <c r="H101" s="32"/>
    </row>
    <row r="102" spans="1:18" x14ac:dyDescent="0.25">
      <c r="A102" s="78" t="s">
        <v>68</v>
      </c>
      <c r="B102" s="56" t="s">
        <v>88</v>
      </c>
      <c r="C102" s="42">
        <v>100</v>
      </c>
      <c r="D102" s="42">
        <v>1.32</v>
      </c>
      <c r="E102" s="42">
        <v>0.1</v>
      </c>
      <c r="F102" s="42">
        <v>7</v>
      </c>
      <c r="G102" s="42">
        <v>35.35</v>
      </c>
      <c r="H102" s="31">
        <v>16</v>
      </c>
      <c r="L102" s="48"/>
      <c r="M102" s="49"/>
      <c r="N102" s="50"/>
      <c r="O102" s="50"/>
      <c r="P102" s="50"/>
      <c r="Q102" s="50"/>
      <c r="R102" s="51"/>
    </row>
    <row r="103" spans="1:18" x14ac:dyDescent="0.25">
      <c r="A103" s="79"/>
      <c r="B103" s="19" t="s">
        <v>95</v>
      </c>
      <c r="C103" s="20">
        <v>250</v>
      </c>
      <c r="D103" s="26">
        <v>2.78</v>
      </c>
      <c r="E103" s="26">
        <v>4.38</v>
      </c>
      <c r="F103" s="26">
        <v>11.12</v>
      </c>
      <c r="G103" s="26">
        <v>105.25</v>
      </c>
      <c r="H103" s="31">
        <v>128</v>
      </c>
      <c r="L103" s="48"/>
      <c r="M103" s="49"/>
      <c r="N103" s="50"/>
      <c r="O103" s="50"/>
      <c r="P103" s="50"/>
      <c r="Q103" s="50"/>
      <c r="R103" s="51"/>
    </row>
    <row r="104" spans="1:18" x14ac:dyDescent="0.25">
      <c r="A104" s="79"/>
      <c r="B104" s="46" t="s">
        <v>96</v>
      </c>
      <c r="C104" s="47">
        <v>100</v>
      </c>
      <c r="D104" s="26">
        <v>14.22</v>
      </c>
      <c r="E104" s="26">
        <v>19.61</v>
      </c>
      <c r="F104" s="26">
        <v>39.11</v>
      </c>
      <c r="G104" s="26">
        <v>295.11</v>
      </c>
      <c r="H104" s="31">
        <v>303</v>
      </c>
      <c r="L104" s="48"/>
      <c r="M104" s="49"/>
      <c r="N104" s="50"/>
      <c r="O104" s="50"/>
      <c r="P104" s="50"/>
      <c r="Q104" s="50"/>
      <c r="R104" s="51"/>
    </row>
    <row r="105" spans="1:18" x14ac:dyDescent="0.25">
      <c r="A105" s="79"/>
      <c r="B105" s="19" t="s">
        <v>97</v>
      </c>
      <c r="C105" s="20">
        <v>180</v>
      </c>
      <c r="D105" s="26">
        <v>6.78</v>
      </c>
      <c r="E105" s="26">
        <v>3</v>
      </c>
      <c r="F105" s="26">
        <v>42.7</v>
      </c>
      <c r="G105" s="26">
        <v>229.68</v>
      </c>
      <c r="H105" s="31">
        <v>291</v>
      </c>
    </row>
    <row r="106" spans="1:18" x14ac:dyDescent="0.25">
      <c r="A106" s="79"/>
      <c r="B106" s="19" t="s">
        <v>11</v>
      </c>
      <c r="C106" s="20">
        <v>200</v>
      </c>
      <c r="D106" s="26">
        <v>0.08</v>
      </c>
      <c r="E106" s="26"/>
      <c r="F106" s="26">
        <v>10.62</v>
      </c>
      <c r="G106" s="26">
        <v>40.44</v>
      </c>
      <c r="H106" s="31">
        <v>508</v>
      </c>
    </row>
    <row r="107" spans="1:18" x14ac:dyDescent="0.25">
      <c r="A107" s="79"/>
      <c r="B107" s="19" t="s">
        <v>74</v>
      </c>
      <c r="C107" s="20">
        <v>30</v>
      </c>
      <c r="D107" s="26">
        <v>1.98</v>
      </c>
      <c r="E107" s="26">
        <v>0.27</v>
      </c>
      <c r="F107" s="26">
        <v>11.4</v>
      </c>
      <c r="G107" s="26">
        <v>59.7</v>
      </c>
      <c r="H107" s="31" t="s">
        <v>51</v>
      </c>
    </row>
    <row r="108" spans="1:18" x14ac:dyDescent="0.25">
      <c r="A108" s="80"/>
      <c r="B108" s="19" t="s">
        <v>12</v>
      </c>
      <c r="C108" s="20">
        <v>30</v>
      </c>
      <c r="D108" s="26">
        <v>1.98</v>
      </c>
      <c r="E108" s="26">
        <v>0.36</v>
      </c>
      <c r="F108" s="26">
        <v>10.02</v>
      </c>
      <c r="G108" s="26">
        <v>52.2</v>
      </c>
      <c r="H108" s="31" t="s">
        <v>51</v>
      </c>
    </row>
    <row r="109" spans="1:18" s="5" customFormat="1" x14ac:dyDescent="0.25">
      <c r="A109" s="87" t="s">
        <v>13</v>
      </c>
      <c r="B109" s="87"/>
      <c r="C109" s="70">
        <f>SUM(C102:C108)</f>
        <v>890</v>
      </c>
      <c r="D109" s="70">
        <f>SUM(D102:D108)</f>
        <v>29.14</v>
      </c>
      <c r="E109" s="70">
        <f>SUM(E102:E108)</f>
        <v>27.72</v>
      </c>
      <c r="F109" s="70">
        <f>SUM(F102:F108)</f>
        <v>131.97000000000003</v>
      </c>
      <c r="G109" s="70">
        <f>SUM(G102:G108)</f>
        <v>817.73000000000025</v>
      </c>
      <c r="H109" s="32"/>
    </row>
    <row r="110" spans="1:18" x14ac:dyDescent="0.25">
      <c r="A110" s="87" t="s">
        <v>14</v>
      </c>
      <c r="B110" s="29" t="s">
        <v>98</v>
      </c>
      <c r="C110" s="20">
        <v>100</v>
      </c>
      <c r="D110" s="26">
        <v>9.6999999999999993</v>
      </c>
      <c r="E110" s="26">
        <v>10.199999999999999</v>
      </c>
      <c r="F110" s="26">
        <v>33.700000000000003</v>
      </c>
      <c r="G110" s="26">
        <v>238.26</v>
      </c>
      <c r="H110" s="31">
        <v>555</v>
      </c>
    </row>
    <row r="111" spans="1:18" x14ac:dyDescent="0.25">
      <c r="A111" s="87"/>
      <c r="B111" s="19" t="s">
        <v>15</v>
      </c>
      <c r="C111" s="20">
        <v>200</v>
      </c>
      <c r="D111" s="28"/>
      <c r="E111" s="26"/>
      <c r="F111" s="26">
        <v>15</v>
      </c>
      <c r="G111" s="26">
        <v>95</v>
      </c>
      <c r="H111" s="31">
        <v>614</v>
      </c>
    </row>
    <row r="112" spans="1:18" s="5" customFormat="1" x14ac:dyDescent="0.25">
      <c r="A112" s="87" t="s">
        <v>17</v>
      </c>
      <c r="B112" s="87"/>
      <c r="C112" s="70">
        <f>SUM(C110:C111)</f>
        <v>300</v>
      </c>
      <c r="D112" s="27">
        <f>SUM(D110:D111)</f>
        <v>9.6999999999999993</v>
      </c>
      <c r="E112" s="27">
        <f t="shared" ref="E112:G112" si="9">SUM(E110:E111)</f>
        <v>10.199999999999999</v>
      </c>
      <c r="F112" s="27">
        <f t="shared" si="9"/>
        <v>48.7</v>
      </c>
      <c r="G112" s="27">
        <f t="shared" si="9"/>
        <v>333.26</v>
      </c>
      <c r="H112" s="32"/>
    </row>
    <row r="113" spans="1:8" s="5" customFormat="1" ht="13.8" thickBot="1" x14ac:dyDescent="0.3">
      <c r="A113" s="88" t="s">
        <v>18</v>
      </c>
      <c r="B113" s="88"/>
      <c r="C113" s="12">
        <f>C101+C109+C112</f>
        <v>1740</v>
      </c>
      <c r="D113" s="30">
        <f>D112+D109+D101</f>
        <v>58.070000000000007</v>
      </c>
      <c r="E113" s="30">
        <f>E112+E109+E101</f>
        <v>57.39</v>
      </c>
      <c r="F113" s="30">
        <f>F112+F109+F101</f>
        <v>266.66000000000003</v>
      </c>
      <c r="G113" s="30">
        <f>G112+G109+G101</f>
        <v>1697.13</v>
      </c>
      <c r="H113" s="36"/>
    </row>
    <row r="114" spans="1:8" s="5" customFormat="1" x14ac:dyDescent="0.25">
      <c r="A114" s="101" t="s">
        <v>34</v>
      </c>
      <c r="B114" s="102"/>
      <c r="C114" s="102"/>
      <c r="D114" s="102"/>
      <c r="E114" s="102"/>
      <c r="F114" s="102"/>
      <c r="G114" s="102"/>
      <c r="H114" s="103"/>
    </row>
    <row r="115" spans="1:8" x14ac:dyDescent="0.25">
      <c r="A115" s="76" t="s">
        <v>5</v>
      </c>
      <c r="B115" s="19" t="s">
        <v>99</v>
      </c>
      <c r="C115" s="20">
        <v>250</v>
      </c>
      <c r="D115" s="26">
        <v>12.63</v>
      </c>
      <c r="E115" s="26">
        <v>11.35</v>
      </c>
      <c r="F115" s="26">
        <v>48.28</v>
      </c>
      <c r="G115" s="26">
        <v>358.52</v>
      </c>
      <c r="H115" s="31">
        <v>267</v>
      </c>
    </row>
    <row r="116" spans="1:8" x14ac:dyDescent="0.25">
      <c r="A116" s="77"/>
      <c r="B116" s="19" t="s">
        <v>84</v>
      </c>
      <c r="C116" s="20">
        <v>100</v>
      </c>
      <c r="D116" s="26">
        <v>6.5</v>
      </c>
      <c r="E116" s="26">
        <v>7.4</v>
      </c>
      <c r="F116" s="26">
        <v>30.26</v>
      </c>
      <c r="G116" s="26">
        <v>191.2</v>
      </c>
      <c r="H116" s="31" t="s">
        <v>129</v>
      </c>
    </row>
    <row r="117" spans="1:8" x14ac:dyDescent="0.25">
      <c r="A117" s="77"/>
      <c r="B117" s="19" t="s">
        <v>78</v>
      </c>
      <c r="C117" s="20">
        <v>200</v>
      </c>
      <c r="D117" s="26">
        <v>0.24</v>
      </c>
      <c r="E117" s="26">
        <v>0</v>
      </c>
      <c r="F117" s="26">
        <v>7.14</v>
      </c>
      <c r="G117" s="26">
        <v>29.8</v>
      </c>
      <c r="H117" s="31">
        <v>144</v>
      </c>
    </row>
    <row r="118" spans="1:8" x14ac:dyDescent="0.25">
      <c r="A118" s="77"/>
      <c r="B118" s="19"/>
      <c r="C118" s="20"/>
      <c r="D118" s="26"/>
      <c r="E118" s="26"/>
      <c r="F118" s="26"/>
      <c r="G118" s="26"/>
      <c r="H118" s="31"/>
    </row>
    <row r="119" spans="1:8" s="5" customFormat="1" x14ac:dyDescent="0.25">
      <c r="A119" s="87" t="s">
        <v>8</v>
      </c>
      <c r="B119" s="87"/>
      <c r="C119" s="70">
        <f>SUM(C115:C118)</f>
        <v>550</v>
      </c>
      <c r="D119" s="27">
        <f>SUM(D115:D118)</f>
        <v>19.37</v>
      </c>
      <c r="E119" s="27">
        <f>SUM(E115:E118)</f>
        <v>18.75</v>
      </c>
      <c r="F119" s="27">
        <f>SUM(F115:F118)</f>
        <v>85.68</v>
      </c>
      <c r="G119" s="27">
        <f>SUM(G115:G118)</f>
        <v>579.52</v>
      </c>
      <c r="H119" s="32"/>
    </row>
    <row r="120" spans="1:8" x14ac:dyDescent="0.25">
      <c r="A120" s="78" t="s">
        <v>68</v>
      </c>
      <c r="B120" s="56" t="s">
        <v>79</v>
      </c>
      <c r="C120" s="42">
        <v>100</v>
      </c>
      <c r="D120" s="42">
        <v>1.2</v>
      </c>
      <c r="E120" s="42">
        <v>5</v>
      </c>
      <c r="F120" s="42">
        <v>7.4</v>
      </c>
      <c r="G120" s="42">
        <v>97</v>
      </c>
      <c r="H120" s="42" t="s">
        <v>51</v>
      </c>
    </row>
    <row r="121" spans="1:8" x14ac:dyDescent="0.25">
      <c r="A121" s="79"/>
      <c r="B121" s="29" t="s">
        <v>61</v>
      </c>
      <c r="C121" s="65">
        <v>250</v>
      </c>
      <c r="D121" s="26">
        <v>4</v>
      </c>
      <c r="E121" s="26">
        <v>7</v>
      </c>
      <c r="F121" s="26">
        <v>22.06</v>
      </c>
      <c r="G121" s="26">
        <v>166.56</v>
      </c>
      <c r="H121" s="66">
        <v>102</v>
      </c>
    </row>
    <row r="122" spans="1:8" x14ac:dyDescent="0.25">
      <c r="A122" s="79"/>
      <c r="B122" s="19" t="s">
        <v>122</v>
      </c>
      <c r="C122" s="20">
        <v>100</v>
      </c>
      <c r="D122" s="26">
        <v>15.51</v>
      </c>
      <c r="E122" s="26">
        <v>14.6</v>
      </c>
      <c r="F122" s="26">
        <v>25</v>
      </c>
      <c r="G122" s="26">
        <v>260.27</v>
      </c>
      <c r="H122" s="31">
        <v>367</v>
      </c>
    </row>
    <row r="123" spans="1:8" x14ac:dyDescent="0.25">
      <c r="A123" s="79"/>
      <c r="B123" s="19" t="s">
        <v>101</v>
      </c>
      <c r="C123" s="20">
        <v>180</v>
      </c>
      <c r="D123" s="26">
        <v>4.6399999999999997</v>
      </c>
      <c r="E123" s="26">
        <v>5.64</v>
      </c>
      <c r="F123" s="26">
        <v>48.1</v>
      </c>
      <c r="G123" s="26">
        <v>261.64</v>
      </c>
      <c r="H123" s="31">
        <v>414</v>
      </c>
    </row>
    <row r="124" spans="1:8" x14ac:dyDescent="0.25">
      <c r="A124" s="79"/>
      <c r="B124" s="19" t="s">
        <v>75</v>
      </c>
      <c r="C124" s="42">
        <v>200</v>
      </c>
      <c r="D124" s="28">
        <v>0.12</v>
      </c>
      <c r="E124" s="26">
        <v>0.02</v>
      </c>
      <c r="F124" s="26">
        <v>8.58</v>
      </c>
      <c r="G124" s="26">
        <v>34.340000000000003</v>
      </c>
      <c r="H124" s="31">
        <v>511</v>
      </c>
    </row>
    <row r="125" spans="1:8" x14ac:dyDescent="0.25">
      <c r="A125" s="79"/>
      <c r="B125" s="19" t="s">
        <v>74</v>
      </c>
      <c r="C125" s="20">
        <v>30</v>
      </c>
      <c r="D125" s="26">
        <v>1.98</v>
      </c>
      <c r="E125" s="26">
        <v>0.27</v>
      </c>
      <c r="F125" s="26">
        <v>11.4</v>
      </c>
      <c r="G125" s="26">
        <v>59.7</v>
      </c>
      <c r="H125" s="31" t="s">
        <v>51</v>
      </c>
    </row>
    <row r="126" spans="1:8" x14ac:dyDescent="0.25">
      <c r="A126" s="80"/>
      <c r="B126" s="19" t="s">
        <v>12</v>
      </c>
      <c r="C126" s="20">
        <v>30</v>
      </c>
      <c r="D126" s="26">
        <v>1.98</v>
      </c>
      <c r="E126" s="26">
        <v>0.36</v>
      </c>
      <c r="F126" s="26">
        <v>10.02</v>
      </c>
      <c r="G126" s="26">
        <v>52.2</v>
      </c>
      <c r="H126" s="31" t="s">
        <v>51</v>
      </c>
    </row>
    <row r="127" spans="1:8" s="5" customFormat="1" x14ac:dyDescent="0.25">
      <c r="A127" s="87" t="s">
        <v>13</v>
      </c>
      <c r="B127" s="87"/>
      <c r="C127" s="70">
        <f>SUM(C120:C126)</f>
        <v>890</v>
      </c>
      <c r="D127" s="70">
        <f>SUM(D120:D126)</f>
        <v>29.430000000000003</v>
      </c>
      <c r="E127" s="70">
        <f>SUM(E120:E126)</f>
        <v>32.890000000000008</v>
      </c>
      <c r="F127" s="70">
        <f>SUM(F120:F126)</f>
        <v>132.56</v>
      </c>
      <c r="G127" s="70">
        <f>SUM(G120:G126)</f>
        <v>931.71</v>
      </c>
      <c r="H127" s="32"/>
    </row>
    <row r="128" spans="1:8" x14ac:dyDescent="0.25">
      <c r="A128" s="87" t="s">
        <v>14</v>
      </c>
      <c r="B128" s="19" t="s">
        <v>21</v>
      </c>
      <c r="C128" s="20">
        <v>200</v>
      </c>
      <c r="D128" s="26">
        <v>4.4000000000000004</v>
      </c>
      <c r="E128" s="26">
        <v>4</v>
      </c>
      <c r="F128" s="26">
        <v>18.600000000000001</v>
      </c>
      <c r="G128" s="26">
        <v>158</v>
      </c>
      <c r="H128" s="31" t="s">
        <v>51</v>
      </c>
    </row>
    <row r="129" spans="1:8" x14ac:dyDescent="0.25">
      <c r="A129" s="87"/>
      <c r="B129" s="19" t="s">
        <v>67</v>
      </c>
      <c r="C129" s="20">
        <v>100</v>
      </c>
      <c r="D129" s="26">
        <v>5.68</v>
      </c>
      <c r="E129" s="26">
        <v>6.49</v>
      </c>
      <c r="F129" s="26">
        <v>30.8</v>
      </c>
      <c r="G129" s="26">
        <v>190.46</v>
      </c>
      <c r="H129" s="31">
        <v>414</v>
      </c>
    </row>
    <row r="130" spans="1:8" s="5" customFormat="1" x14ac:dyDescent="0.25">
      <c r="A130" s="87" t="s">
        <v>17</v>
      </c>
      <c r="B130" s="87"/>
      <c r="C130" s="70">
        <f>SUM(C128:C129)</f>
        <v>300</v>
      </c>
      <c r="D130" s="27">
        <f>SUM(D128:D129)</f>
        <v>10.08</v>
      </c>
      <c r="E130" s="27">
        <f t="shared" ref="E130:G130" si="10">SUM(E128:E129)</f>
        <v>10.49</v>
      </c>
      <c r="F130" s="27">
        <f t="shared" si="10"/>
        <v>49.400000000000006</v>
      </c>
      <c r="G130" s="27">
        <f t="shared" si="10"/>
        <v>348.46000000000004</v>
      </c>
      <c r="H130" s="32"/>
    </row>
    <row r="131" spans="1:8" s="5" customFormat="1" ht="13.8" thickBot="1" x14ac:dyDescent="0.3">
      <c r="A131" s="88" t="s">
        <v>18</v>
      </c>
      <c r="B131" s="88"/>
      <c r="C131" s="12">
        <f>C119+C127+C130</f>
        <v>1740</v>
      </c>
      <c r="D131" s="30">
        <f>D130+D127+D119</f>
        <v>58.88000000000001</v>
      </c>
      <c r="E131" s="30">
        <f>E130+E127+E119</f>
        <v>62.13000000000001</v>
      </c>
      <c r="F131" s="30">
        <f>F130+F127+F119</f>
        <v>267.64</v>
      </c>
      <c r="G131" s="30">
        <f>G130+G127+G119</f>
        <v>1859.69</v>
      </c>
      <c r="H131" s="36"/>
    </row>
    <row r="132" spans="1:8" s="5" customFormat="1" x14ac:dyDescent="0.25">
      <c r="A132" s="105" t="s">
        <v>35</v>
      </c>
      <c r="B132" s="106"/>
      <c r="C132" s="106"/>
      <c r="D132" s="106"/>
      <c r="E132" s="106"/>
      <c r="F132" s="106"/>
      <c r="G132" s="106"/>
      <c r="H132" s="107"/>
    </row>
    <row r="133" spans="1:8" x14ac:dyDescent="0.25">
      <c r="A133" s="87" t="s">
        <v>5</v>
      </c>
      <c r="B133" s="19" t="s">
        <v>103</v>
      </c>
      <c r="C133" s="20">
        <v>210</v>
      </c>
      <c r="D133" s="26">
        <v>17.04</v>
      </c>
      <c r="E133" s="26">
        <v>20.69</v>
      </c>
      <c r="F133" s="26">
        <v>41.4</v>
      </c>
      <c r="G133" s="26">
        <v>380.44</v>
      </c>
      <c r="H133" s="31">
        <v>302</v>
      </c>
    </row>
    <row r="134" spans="1:8" x14ac:dyDescent="0.25">
      <c r="A134" s="87"/>
      <c r="B134" s="19" t="s">
        <v>23</v>
      </c>
      <c r="C134" s="20">
        <v>40</v>
      </c>
      <c r="D134" s="26">
        <v>3</v>
      </c>
      <c r="E134" s="26">
        <v>1</v>
      </c>
      <c r="F134" s="26">
        <v>20.8</v>
      </c>
      <c r="G134" s="26">
        <v>108</v>
      </c>
      <c r="H134" s="31" t="s">
        <v>51</v>
      </c>
    </row>
    <row r="135" spans="1:8" x14ac:dyDescent="0.25">
      <c r="A135" s="87"/>
      <c r="B135" s="19" t="s">
        <v>87</v>
      </c>
      <c r="C135" s="20">
        <v>200</v>
      </c>
      <c r="D135" s="26">
        <v>0.26</v>
      </c>
      <c r="E135" s="26">
        <v>0.02</v>
      </c>
      <c r="F135" s="26">
        <v>8.06</v>
      </c>
      <c r="G135" s="26">
        <v>33.22</v>
      </c>
      <c r="H135" s="31">
        <v>494</v>
      </c>
    </row>
    <row r="136" spans="1:8" x14ac:dyDescent="0.25">
      <c r="A136" s="87"/>
      <c r="B136" s="29" t="s">
        <v>6</v>
      </c>
      <c r="C136" s="20">
        <v>100</v>
      </c>
      <c r="D136" s="26">
        <v>0.4</v>
      </c>
      <c r="E136" s="26">
        <v>0.4</v>
      </c>
      <c r="F136" s="26">
        <v>10.8</v>
      </c>
      <c r="G136" s="26">
        <v>47</v>
      </c>
      <c r="H136" s="31" t="s">
        <v>51</v>
      </c>
    </row>
    <row r="137" spans="1:8" x14ac:dyDescent="0.25">
      <c r="A137" s="87"/>
      <c r="B137" s="19"/>
      <c r="C137" s="20"/>
      <c r="D137" s="26"/>
      <c r="E137" s="26"/>
      <c r="F137" s="26"/>
      <c r="G137" s="26"/>
      <c r="H137" s="31"/>
    </row>
    <row r="138" spans="1:8" s="5" customFormat="1" x14ac:dyDescent="0.25">
      <c r="A138" s="87" t="s">
        <v>8</v>
      </c>
      <c r="B138" s="87"/>
      <c r="C138" s="70">
        <f>SUM(C133:C137)</f>
        <v>550</v>
      </c>
      <c r="D138" s="27">
        <f>SUM(D133:D137)</f>
        <v>20.7</v>
      </c>
      <c r="E138" s="27">
        <f t="shared" ref="E138:G138" si="11">SUM(E133:E137)</f>
        <v>22.11</v>
      </c>
      <c r="F138" s="27">
        <f t="shared" si="11"/>
        <v>81.06</v>
      </c>
      <c r="G138" s="27">
        <f t="shared" si="11"/>
        <v>568.66</v>
      </c>
      <c r="H138" s="32"/>
    </row>
    <row r="139" spans="1:8" x14ac:dyDescent="0.25">
      <c r="A139" s="81" t="s">
        <v>68</v>
      </c>
      <c r="B139" s="19" t="s">
        <v>90</v>
      </c>
      <c r="C139" s="20">
        <v>100</v>
      </c>
      <c r="D139" s="26">
        <v>1.48</v>
      </c>
      <c r="E139" s="26">
        <v>2.61</v>
      </c>
      <c r="F139" s="26">
        <v>9.8699999999999992</v>
      </c>
      <c r="G139" s="26">
        <v>68.73</v>
      </c>
      <c r="H139" s="31">
        <v>119</v>
      </c>
    </row>
    <row r="140" spans="1:8" x14ac:dyDescent="0.25">
      <c r="A140" s="82"/>
      <c r="B140" s="19" t="s">
        <v>102</v>
      </c>
      <c r="C140" s="20">
        <v>250</v>
      </c>
      <c r="D140" s="26">
        <v>3.2</v>
      </c>
      <c r="E140" s="26">
        <v>5.45</v>
      </c>
      <c r="F140" s="26">
        <v>17.100000000000001</v>
      </c>
      <c r="G140" s="26">
        <v>130.97999999999999</v>
      </c>
      <c r="H140" s="31">
        <v>134</v>
      </c>
    </row>
    <row r="141" spans="1:8" x14ac:dyDescent="0.25">
      <c r="A141" s="82"/>
      <c r="B141" s="19" t="s">
        <v>123</v>
      </c>
      <c r="C141" s="20">
        <v>280</v>
      </c>
      <c r="D141" s="26">
        <v>21.49</v>
      </c>
      <c r="E141" s="26">
        <v>22.4</v>
      </c>
      <c r="F141" s="26">
        <v>76.650000000000006</v>
      </c>
      <c r="G141" s="26">
        <v>507.76</v>
      </c>
      <c r="H141" s="31" t="s">
        <v>132</v>
      </c>
    </row>
    <row r="142" spans="1:8" x14ac:dyDescent="0.25">
      <c r="A142" s="82"/>
      <c r="B142" s="19" t="s">
        <v>81</v>
      </c>
      <c r="C142" s="20">
        <v>200</v>
      </c>
      <c r="D142" s="26">
        <v>0.14000000000000001</v>
      </c>
      <c r="E142" s="26">
        <v>0.06</v>
      </c>
      <c r="F142" s="26">
        <v>8</v>
      </c>
      <c r="G142" s="26">
        <v>32.700000000000003</v>
      </c>
      <c r="H142" s="31" t="s">
        <v>131</v>
      </c>
    </row>
    <row r="143" spans="1:8" x14ac:dyDescent="0.25">
      <c r="A143" s="82"/>
      <c r="B143" s="19" t="s">
        <v>74</v>
      </c>
      <c r="C143" s="20">
        <v>30</v>
      </c>
      <c r="D143" s="26">
        <v>1.98</v>
      </c>
      <c r="E143" s="26">
        <v>0.27</v>
      </c>
      <c r="F143" s="26">
        <v>11.4</v>
      </c>
      <c r="G143" s="26">
        <v>59.7</v>
      </c>
      <c r="H143" s="31" t="s">
        <v>51</v>
      </c>
    </row>
    <row r="144" spans="1:8" x14ac:dyDescent="0.25">
      <c r="A144" s="83"/>
      <c r="B144" s="19" t="s">
        <v>12</v>
      </c>
      <c r="C144" s="20">
        <v>30</v>
      </c>
      <c r="D144" s="26">
        <v>1.98</v>
      </c>
      <c r="E144" s="26">
        <v>0.36</v>
      </c>
      <c r="F144" s="26">
        <v>10.02</v>
      </c>
      <c r="G144" s="26">
        <v>52.2</v>
      </c>
      <c r="H144" s="31" t="s">
        <v>51</v>
      </c>
    </row>
    <row r="145" spans="1:8" s="5" customFormat="1" x14ac:dyDescent="0.25">
      <c r="A145" s="87" t="s">
        <v>13</v>
      </c>
      <c r="B145" s="87"/>
      <c r="C145" s="70">
        <f>SUM(C139:C144)</f>
        <v>890</v>
      </c>
      <c r="D145" s="70">
        <f>SUM(D139:D144)</f>
        <v>30.27</v>
      </c>
      <c r="E145" s="70">
        <f>SUM(E139:E144)</f>
        <v>31.15</v>
      </c>
      <c r="F145" s="70">
        <f>SUM(F139:F144)</f>
        <v>133.04000000000002</v>
      </c>
      <c r="G145" s="70">
        <f>SUM(G139:G144)</f>
        <v>852.07000000000016</v>
      </c>
      <c r="H145" s="32"/>
    </row>
    <row r="146" spans="1:8" x14ac:dyDescent="0.25">
      <c r="A146" s="87" t="s">
        <v>14</v>
      </c>
      <c r="B146" s="19" t="s">
        <v>31</v>
      </c>
      <c r="C146" s="20">
        <v>200</v>
      </c>
      <c r="D146" s="26">
        <v>0.2</v>
      </c>
      <c r="E146" s="26">
        <v>0.2</v>
      </c>
      <c r="F146" s="26">
        <v>18.8</v>
      </c>
      <c r="G146" s="26">
        <v>100</v>
      </c>
      <c r="H146" s="31">
        <v>592</v>
      </c>
    </row>
    <row r="147" spans="1:8" x14ac:dyDescent="0.25">
      <c r="A147" s="87"/>
      <c r="B147" s="19" t="s">
        <v>66</v>
      </c>
      <c r="C147" s="20">
        <v>100</v>
      </c>
      <c r="D147" s="26">
        <v>9.6999999999999993</v>
      </c>
      <c r="E147" s="26">
        <v>10.3</v>
      </c>
      <c r="F147" s="26">
        <v>30.5</v>
      </c>
      <c r="G147" s="26">
        <v>241.36</v>
      </c>
      <c r="H147" s="31">
        <v>543</v>
      </c>
    </row>
    <row r="148" spans="1:8" s="5" customFormat="1" x14ac:dyDescent="0.25">
      <c r="A148" s="87" t="s">
        <v>17</v>
      </c>
      <c r="B148" s="87"/>
      <c r="C148" s="70">
        <f>SUM(C146:C147)</f>
        <v>300</v>
      </c>
      <c r="D148" s="27">
        <f>SUM(D146:D147)</f>
        <v>9.8999999999999986</v>
      </c>
      <c r="E148" s="27">
        <f t="shared" ref="E148:G148" si="12">SUM(E146:E147)</f>
        <v>10.5</v>
      </c>
      <c r="F148" s="27">
        <f t="shared" si="12"/>
        <v>49.3</v>
      </c>
      <c r="G148" s="27">
        <f t="shared" si="12"/>
        <v>341.36</v>
      </c>
      <c r="H148" s="32"/>
    </row>
    <row r="149" spans="1:8" s="5" customFormat="1" ht="13.8" thickBot="1" x14ac:dyDescent="0.3">
      <c r="A149" s="88" t="s">
        <v>18</v>
      </c>
      <c r="B149" s="88"/>
      <c r="C149" s="12">
        <f>C138+C145+C148</f>
        <v>1740</v>
      </c>
      <c r="D149" s="30">
        <f>D148+D145+D138</f>
        <v>60.870000000000005</v>
      </c>
      <c r="E149" s="30">
        <f>E148+E145+E138</f>
        <v>63.76</v>
      </c>
      <c r="F149" s="30">
        <f>F148+F145+F138</f>
        <v>263.40000000000003</v>
      </c>
      <c r="G149" s="30">
        <f>G148+G145+G138</f>
        <v>1762.0900000000001</v>
      </c>
      <c r="H149" s="36"/>
    </row>
    <row r="150" spans="1:8" s="5" customFormat="1" x14ac:dyDescent="0.25">
      <c r="A150" s="101" t="s">
        <v>36</v>
      </c>
      <c r="B150" s="102"/>
      <c r="C150" s="102"/>
      <c r="D150" s="102"/>
      <c r="E150" s="102"/>
      <c r="F150" s="102"/>
      <c r="G150" s="102"/>
      <c r="H150" s="103"/>
    </row>
    <row r="151" spans="1:8" x14ac:dyDescent="0.25">
      <c r="A151" s="76" t="s">
        <v>5</v>
      </c>
      <c r="B151" s="19" t="s">
        <v>37</v>
      </c>
      <c r="C151" s="20">
        <v>250</v>
      </c>
      <c r="D151" s="26">
        <v>12.2</v>
      </c>
      <c r="E151" s="26">
        <v>11.98</v>
      </c>
      <c r="F151" s="26">
        <v>38.229999999999997</v>
      </c>
      <c r="G151" s="26">
        <v>371.45</v>
      </c>
      <c r="H151" s="31">
        <v>266</v>
      </c>
    </row>
    <row r="152" spans="1:8" x14ac:dyDescent="0.25">
      <c r="A152" s="77"/>
      <c r="B152" s="19" t="s">
        <v>106</v>
      </c>
      <c r="C152" s="20">
        <v>100</v>
      </c>
      <c r="D152" s="26">
        <v>8.34</v>
      </c>
      <c r="E152" s="26">
        <v>8.4</v>
      </c>
      <c r="F152" s="26">
        <v>45.2</v>
      </c>
      <c r="G152" s="26">
        <v>251.3</v>
      </c>
      <c r="H152" s="31" t="s">
        <v>133</v>
      </c>
    </row>
    <row r="153" spans="1:8" x14ac:dyDescent="0.25">
      <c r="A153" s="77"/>
      <c r="B153" s="19" t="s">
        <v>7</v>
      </c>
      <c r="C153" s="20">
        <v>200</v>
      </c>
      <c r="D153" s="26">
        <v>0.2</v>
      </c>
      <c r="E153" s="26">
        <v>0.06</v>
      </c>
      <c r="F153" s="26">
        <v>7.06</v>
      </c>
      <c r="G153" s="26">
        <v>28.04</v>
      </c>
      <c r="H153" s="31">
        <v>143</v>
      </c>
    </row>
    <row r="154" spans="1:8" s="5" customFormat="1" x14ac:dyDescent="0.25">
      <c r="A154" s="87" t="s">
        <v>8</v>
      </c>
      <c r="B154" s="87"/>
      <c r="C154" s="70">
        <f>SUM(C151:C153)</f>
        <v>550</v>
      </c>
      <c r="D154" s="70">
        <f>SUM(D151:D153)</f>
        <v>20.74</v>
      </c>
      <c r="E154" s="70">
        <f>SUM(E151:E153)</f>
        <v>20.440000000000001</v>
      </c>
      <c r="F154" s="70">
        <f>SUM(F151:F153)</f>
        <v>90.490000000000009</v>
      </c>
      <c r="G154" s="70">
        <f>SUM(G151:G153)</f>
        <v>650.79</v>
      </c>
      <c r="H154" s="32"/>
    </row>
    <row r="155" spans="1:8" x14ac:dyDescent="0.25">
      <c r="A155" s="81" t="s">
        <v>68</v>
      </c>
      <c r="B155" s="56" t="s">
        <v>88</v>
      </c>
      <c r="C155" s="42">
        <v>100</v>
      </c>
      <c r="D155" s="42">
        <v>1.32</v>
      </c>
      <c r="E155" s="42">
        <v>0.1</v>
      </c>
      <c r="F155" s="42">
        <v>7</v>
      </c>
      <c r="G155" s="42">
        <v>35.35</v>
      </c>
      <c r="H155" s="31">
        <v>16</v>
      </c>
    </row>
    <row r="156" spans="1:8" x14ac:dyDescent="0.25">
      <c r="A156" s="82"/>
      <c r="B156" s="46" t="s">
        <v>115</v>
      </c>
      <c r="C156" s="47">
        <v>250</v>
      </c>
      <c r="D156" s="26">
        <v>3.15</v>
      </c>
      <c r="E156" s="26">
        <v>6.73</v>
      </c>
      <c r="F156" s="26">
        <v>8.65</v>
      </c>
      <c r="G156" s="26">
        <v>144.85</v>
      </c>
      <c r="H156" s="31">
        <v>157</v>
      </c>
    </row>
    <row r="157" spans="1:8" x14ac:dyDescent="0.25">
      <c r="A157" s="82"/>
      <c r="B157" s="46" t="s">
        <v>107</v>
      </c>
      <c r="C157" s="47">
        <v>100</v>
      </c>
      <c r="D157" s="26">
        <v>11.88</v>
      </c>
      <c r="E157" s="26">
        <v>16.63</v>
      </c>
      <c r="F157" s="26">
        <v>20.94</v>
      </c>
      <c r="G157" s="26">
        <v>273.89</v>
      </c>
      <c r="H157" s="31">
        <v>372</v>
      </c>
    </row>
    <row r="158" spans="1:8" x14ac:dyDescent="0.25">
      <c r="A158" s="82"/>
      <c r="B158" s="19" t="s">
        <v>73</v>
      </c>
      <c r="C158" s="20">
        <v>20</v>
      </c>
      <c r="D158" s="26">
        <v>0.12</v>
      </c>
      <c r="E158" s="26">
        <v>0.75</v>
      </c>
      <c r="F158" s="26">
        <v>1.07</v>
      </c>
      <c r="G158" s="26">
        <v>11.5</v>
      </c>
      <c r="H158" s="31">
        <v>453</v>
      </c>
    </row>
    <row r="159" spans="1:8" x14ac:dyDescent="0.25">
      <c r="A159" s="82"/>
      <c r="B159" s="19" t="s">
        <v>134</v>
      </c>
      <c r="C159" s="20">
        <v>180</v>
      </c>
      <c r="D159" s="26">
        <v>9.49</v>
      </c>
      <c r="E159" s="26">
        <v>4.0999999999999996</v>
      </c>
      <c r="F159" s="26">
        <v>50.42</v>
      </c>
      <c r="G159" s="26">
        <v>262.22000000000003</v>
      </c>
      <c r="H159" s="31">
        <v>243</v>
      </c>
    </row>
    <row r="160" spans="1:8" x14ac:dyDescent="0.25">
      <c r="A160" s="82"/>
      <c r="B160" s="19" t="s">
        <v>11</v>
      </c>
      <c r="C160" s="20">
        <v>200</v>
      </c>
      <c r="D160" s="26">
        <v>0.08</v>
      </c>
      <c r="E160" s="26"/>
      <c r="F160" s="26">
        <v>10.62</v>
      </c>
      <c r="G160" s="26">
        <v>40.44</v>
      </c>
      <c r="H160" s="31">
        <v>508</v>
      </c>
    </row>
    <row r="161" spans="1:8" x14ac:dyDescent="0.25">
      <c r="A161" s="82"/>
      <c r="B161" s="19" t="s">
        <v>74</v>
      </c>
      <c r="C161" s="20">
        <v>30</v>
      </c>
      <c r="D161" s="26">
        <v>1.98</v>
      </c>
      <c r="E161" s="26">
        <v>0.27</v>
      </c>
      <c r="F161" s="26">
        <v>11.4</v>
      </c>
      <c r="G161" s="26">
        <v>59.7</v>
      </c>
      <c r="H161" s="31" t="s">
        <v>51</v>
      </c>
    </row>
    <row r="162" spans="1:8" x14ac:dyDescent="0.25">
      <c r="A162" s="83"/>
      <c r="B162" s="19" t="s">
        <v>12</v>
      </c>
      <c r="C162" s="20">
        <v>30</v>
      </c>
      <c r="D162" s="26">
        <v>1.98</v>
      </c>
      <c r="E162" s="26">
        <v>0.36</v>
      </c>
      <c r="F162" s="26">
        <v>10.02</v>
      </c>
      <c r="G162" s="26">
        <v>52.2</v>
      </c>
      <c r="H162" s="31" t="s">
        <v>51</v>
      </c>
    </row>
    <row r="163" spans="1:8" s="5" customFormat="1" x14ac:dyDescent="0.25">
      <c r="A163" s="87" t="s">
        <v>13</v>
      </c>
      <c r="B163" s="87"/>
      <c r="C163" s="70">
        <f>SUM(C155:C162)</f>
        <v>910</v>
      </c>
      <c r="D163" s="70">
        <f>SUM(D155:D162)</f>
        <v>30</v>
      </c>
      <c r="E163" s="70">
        <f>SUM(E155:E162)</f>
        <v>28.94</v>
      </c>
      <c r="F163" s="70">
        <f>SUM(F155:F162)</f>
        <v>120.12000000000002</v>
      </c>
      <c r="G163" s="70">
        <f>SUM(G155:G162)</f>
        <v>880.15000000000009</v>
      </c>
      <c r="H163" s="32"/>
    </row>
    <row r="164" spans="1:8" x14ac:dyDescent="0.25">
      <c r="A164" s="87" t="s">
        <v>14</v>
      </c>
      <c r="B164" s="19" t="s">
        <v>27</v>
      </c>
      <c r="C164" s="20">
        <v>200</v>
      </c>
      <c r="D164" s="26">
        <v>0.12</v>
      </c>
      <c r="E164" s="26">
        <v>0.02</v>
      </c>
      <c r="F164" s="26">
        <v>8.58</v>
      </c>
      <c r="G164" s="26">
        <v>34.340000000000003</v>
      </c>
      <c r="H164" s="31" t="s">
        <v>135</v>
      </c>
    </row>
    <row r="165" spans="1:8" x14ac:dyDescent="0.25">
      <c r="A165" s="87"/>
      <c r="B165" s="29" t="s">
        <v>65</v>
      </c>
      <c r="C165" s="20">
        <v>100</v>
      </c>
      <c r="D165" s="26">
        <v>10.199999999999999</v>
      </c>
      <c r="E165" s="26">
        <v>9.6</v>
      </c>
      <c r="F165" s="26">
        <v>35.200000000000003</v>
      </c>
      <c r="G165" s="26">
        <v>263.39999999999998</v>
      </c>
      <c r="H165" s="31">
        <v>270</v>
      </c>
    </row>
    <row r="166" spans="1:8" s="5" customFormat="1" x14ac:dyDescent="0.25">
      <c r="A166" s="87" t="s">
        <v>17</v>
      </c>
      <c r="B166" s="87"/>
      <c r="C166" s="70">
        <f>SUM(C164:C165)</f>
        <v>300</v>
      </c>
      <c r="D166" s="27">
        <f>SUM(D164:D165)</f>
        <v>10.319999999999999</v>
      </c>
      <c r="E166" s="27">
        <f t="shared" ref="E166:G166" si="13">SUM(E164:E165)</f>
        <v>9.6199999999999992</v>
      </c>
      <c r="F166" s="27">
        <f t="shared" si="13"/>
        <v>43.78</v>
      </c>
      <c r="G166" s="27">
        <f t="shared" si="13"/>
        <v>297.74</v>
      </c>
      <c r="H166" s="32"/>
    </row>
    <row r="167" spans="1:8" s="5" customFormat="1" ht="13.8" thickBot="1" x14ac:dyDescent="0.3">
      <c r="A167" s="88" t="s">
        <v>18</v>
      </c>
      <c r="B167" s="88"/>
      <c r="C167" s="12">
        <f t="shared" ref="C167" si="14">SUM(C160:C166)</f>
        <v>1770</v>
      </c>
      <c r="D167" s="30">
        <f>D166+D163+D154</f>
        <v>61.06</v>
      </c>
      <c r="E167" s="30">
        <f>E166+E163+E154</f>
        <v>59</v>
      </c>
      <c r="F167" s="30">
        <f>F166+F163+F154</f>
        <v>254.39000000000004</v>
      </c>
      <c r="G167" s="30">
        <f>G166+G163+G154</f>
        <v>1828.68</v>
      </c>
      <c r="H167" s="36"/>
    </row>
    <row r="168" spans="1:8" s="5" customFormat="1" x14ac:dyDescent="0.25">
      <c r="A168" s="84" t="s">
        <v>38</v>
      </c>
      <c r="B168" s="85"/>
      <c r="C168" s="85"/>
      <c r="D168" s="85"/>
      <c r="E168" s="85"/>
      <c r="F168" s="85"/>
      <c r="G168" s="85"/>
      <c r="H168" s="86"/>
    </row>
    <row r="169" spans="1:8" x14ac:dyDescent="0.25">
      <c r="A169" s="87" t="s">
        <v>5</v>
      </c>
      <c r="B169" s="56" t="s">
        <v>70</v>
      </c>
      <c r="C169" s="42">
        <v>100</v>
      </c>
      <c r="D169" s="42">
        <v>0.8</v>
      </c>
      <c r="E169" s="42">
        <v>0.1</v>
      </c>
      <c r="F169" s="42">
        <v>1.7</v>
      </c>
      <c r="G169" s="42">
        <v>13</v>
      </c>
      <c r="H169" s="31" t="s">
        <v>51</v>
      </c>
    </row>
    <row r="170" spans="1:8" x14ac:dyDescent="0.25">
      <c r="A170" s="87"/>
      <c r="B170" s="19" t="s">
        <v>64</v>
      </c>
      <c r="C170" s="20">
        <v>240</v>
      </c>
      <c r="D170" s="26">
        <v>16.57</v>
      </c>
      <c r="E170" s="26">
        <v>18.899999999999999</v>
      </c>
      <c r="F170" s="26">
        <v>55.1</v>
      </c>
      <c r="G170" s="26">
        <v>413.26</v>
      </c>
      <c r="H170" s="31">
        <v>406</v>
      </c>
    </row>
    <row r="171" spans="1:8" x14ac:dyDescent="0.25">
      <c r="A171" s="87"/>
      <c r="B171" s="19" t="s">
        <v>23</v>
      </c>
      <c r="C171" s="20">
        <v>40</v>
      </c>
      <c r="D171" s="26">
        <v>3</v>
      </c>
      <c r="E171" s="26">
        <v>1</v>
      </c>
      <c r="F171" s="26">
        <v>20.8</v>
      </c>
      <c r="G171" s="26">
        <v>108</v>
      </c>
      <c r="H171" s="31" t="s">
        <v>51</v>
      </c>
    </row>
    <row r="172" spans="1:8" x14ac:dyDescent="0.25">
      <c r="A172" s="87"/>
      <c r="B172" s="19" t="s">
        <v>78</v>
      </c>
      <c r="C172" s="20">
        <v>200</v>
      </c>
      <c r="D172" s="26">
        <v>0.24</v>
      </c>
      <c r="E172" s="26">
        <v>0</v>
      </c>
      <c r="F172" s="26">
        <v>7.14</v>
      </c>
      <c r="G172" s="26">
        <v>29.8</v>
      </c>
      <c r="H172" s="31">
        <v>144</v>
      </c>
    </row>
    <row r="173" spans="1:8" s="5" customFormat="1" x14ac:dyDescent="0.25">
      <c r="A173" s="87" t="s">
        <v>8</v>
      </c>
      <c r="B173" s="87"/>
      <c r="C173" s="70">
        <f>SUM(C169:C172)</f>
        <v>580</v>
      </c>
      <c r="D173" s="27">
        <f>SUM(D169:D172)</f>
        <v>20.61</v>
      </c>
      <c r="E173" s="27">
        <f t="shared" ref="E173:G173" si="15">SUM(E169:E172)</f>
        <v>20</v>
      </c>
      <c r="F173" s="27">
        <f t="shared" si="15"/>
        <v>84.740000000000009</v>
      </c>
      <c r="G173" s="27">
        <f t="shared" si="15"/>
        <v>564.05999999999995</v>
      </c>
      <c r="H173" s="32"/>
    </row>
    <row r="174" spans="1:8" x14ac:dyDescent="0.25">
      <c r="A174" s="81" t="s">
        <v>68</v>
      </c>
      <c r="B174" s="56" t="s">
        <v>82</v>
      </c>
      <c r="C174" s="42">
        <v>100</v>
      </c>
      <c r="D174" s="42">
        <v>1.5</v>
      </c>
      <c r="E174" s="42">
        <v>0.1</v>
      </c>
      <c r="F174" s="42">
        <v>8.8000000000000007</v>
      </c>
      <c r="G174" s="42">
        <v>42</v>
      </c>
      <c r="H174" s="31">
        <v>17</v>
      </c>
    </row>
    <row r="175" spans="1:8" x14ac:dyDescent="0.25">
      <c r="A175" s="82"/>
      <c r="B175" s="19" t="s">
        <v>108</v>
      </c>
      <c r="C175" s="20">
        <v>250</v>
      </c>
      <c r="D175" s="26">
        <v>2.8</v>
      </c>
      <c r="E175" s="26">
        <v>5.28</v>
      </c>
      <c r="F175" s="26">
        <v>9.25</v>
      </c>
      <c r="G175" s="26">
        <v>106.58</v>
      </c>
      <c r="H175" s="31">
        <v>142</v>
      </c>
    </row>
    <row r="176" spans="1:8" x14ac:dyDescent="0.25">
      <c r="A176" s="82"/>
      <c r="B176" s="19" t="s">
        <v>86</v>
      </c>
      <c r="C176" s="20">
        <v>100</v>
      </c>
      <c r="D176" s="26">
        <v>12.67</v>
      </c>
      <c r="E176" s="26">
        <v>16.600000000000001</v>
      </c>
      <c r="F176" s="26">
        <v>22.11</v>
      </c>
      <c r="G176" s="26">
        <v>291.77999999999997</v>
      </c>
      <c r="H176" s="31">
        <v>412</v>
      </c>
    </row>
    <row r="177" spans="1:8" x14ac:dyDescent="0.25">
      <c r="A177" s="82"/>
      <c r="B177" s="19" t="s">
        <v>80</v>
      </c>
      <c r="C177" s="20">
        <v>180</v>
      </c>
      <c r="D177" s="26">
        <v>7.55</v>
      </c>
      <c r="E177" s="26">
        <v>5.35</v>
      </c>
      <c r="F177" s="26">
        <v>43.25</v>
      </c>
      <c r="G177" s="26">
        <v>219.2</v>
      </c>
      <c r="H177" s="31">
        <v>312</v>
      </c>
    </row>
    <row r="178" spans="1:8" x14ac:dyDescent="0.25">
      <c r="A178" s="82"/>
      <c r="B178" s="19" t="s">
        <v>26</v>
      </c>
      <c r="C178" s="20">
        <v>200</v>
      </c>
      <c r="D178" s="26">
        <v>0.32</v>
      </c>
      <c r="E178" s="26">
        <v>0.14000000000000001</v>
      </c>
      <c r="F178" s="26">
        <v>11.46</v>
      </c>
      <c r="G178" s="26">
        <v>48.32</v>
      </c>
      <c r="H178" s="31">
        <v>519</v>
      </c>
    </row>
    <row r="179" spans="1:8" x14ac:dyDescent="0.25">
      <c r="A179" s="82"/>
      <c r="B179" s="19" t="s">
        <v>74</v>
      </c>
      <c r="C179" s="20">
        <v>30</v>
      </c>
      <c r="D179" s="26">
        <v>1.98</v>
      </c>
      <c r="E179" s="26">
        <v>0.27</v>
      </c>
      <c r="F179" s="26">
        <v>11.4</v>
      </c>
      <c r="G179" s="26">
        <v>59.7</v>
      </c>
      <c r="H179" s="31" t="s">
        <v>51</v>
      </c>
    </row>
    <row r="180" spans="1:8" x14ac:dyDescent="0.25">
      <c r="A180" s="83"/>
      <c r="B180" s="19" t="s">
        <v>12</v>
      </c>
      <c r="C180" s="20">
        <v>30</v>
      </c>
      <c r="D180" s="26">
        <v>1.98</v>
      </c>
      <c r="E180" s="26">
        <v>0.36</v>
      </c>
      <c r="F180" s="26">
        <v>10.02</v>
      </c>
      <c r="G180" s="26">
        <v>52.2</v>
      </c>
      <c r="H180" s="31" t="s">
        <v>51</v>
      </c>
    </row>
    <row r="181" spans="1:8" s="5" customFormat="1" x14ac:dyDescent="0.25">
      <c r="A181" s="87" t="s">
        <v>13</v>
      </c>
      <c r="B181" s="87"/>
      <c r="C181" s="70">
        <f>SUM(C174:C180)</f>
        <v>890</v>
      </c>
      <c r="D181" s="70">
        <f>SUM(D174:D180)</f>
        <v>28.8</v>
      </c>
      <c r="E181" s="70">
        <f>SUM(E174:E180)</f>
        <v>28.099999999999998</v>
      </c>
      <c r="F181" s="70">
        <f>SUM(F174:F180)</f>
        <v>116.29</v>
      </c>
      <c r="G181" s="70">
        <f>SUM(G174:G180)</f>
        <v>819.78000000000009</v>
      </c>
      <c r="H181" s="32"/>
    </row>
    <row r="182" spans="1:8" x14ac:dyDescent="0.25">
      <c r="A182" s="87" t="s">
        <v>14</v>
      </c>
      <c r="B182" s="19" t="s">
        <v>15</v>
      </c>
      <c r="C182" s="20">
        <v>200</v>
      </c>
      <c r="D182" s="28"/>
      <c r="E182" s="26"/>
      <c r="F182" s="26">
        <v>15</v>
      </c>
      <c r="G182" s="26">
        <v>95</v>
      </c>
      <c r="H182" s="31">
        <v>614</v>
      </c>
    </row>
    <row r="183" spans="1:8" x14ac:dyDescent="0.25">
      <c r="A183" s="87"/>
      <c r="B183" s="19" t="s">
        <v>16</v>
      </c>
      <c r="C183" s="42">
        <v>100</v>
      </c>
      <c r="D183" s="26">
        <v>9.6</v>
      </c>
      <c r="E183" s="26">
        <v>9.6999999999999993</v>
      </c>
      <c r="F183" s="26">
        <v>29.65</v>
      </c>
      <c r="G183" s="26">
        <v>192.26</v>
      </c>
      <c r="H183" s="31" t="s">
        <v>154</v>
      </c>
    </row>
    <row r="184" spans="1:8" s="5" customFormat="1" x14ac:dyDescent="0.25">
      <c r="A184" s="87" t="s">
        <v>17</v>
      </c>
      <c r="B184" s="87"/>
      <c r="C184" s="70">
        <f>SUM(C182:C183)</f>
        <v>300</v>
      </c>
      <c r="D184" s="27">
        <f>SUM(D182:D183)</f>
        <v>9.6</v>
      </c>
      <c r="E184" s="27">
        <f t="shared" ref="E184:G184" si="16">SUM(E182:E183)</f>
        <v>9.6999999999999993</v>
      </c>
      <c r="F184" s="27">
        <f t="shared" si="16"/>
        <v>44.65</v>
      </c>
      <c r="G184" s="27">
        <f t="shared" si="16"/>
        <v>287.26</v>
      </c>
      <c r="H184" s="32"/>
    </row>
    <row r="185" spans="1:8" s="5" customFormat="1" ht="13.8" thickBot="1" x14ac:dyDescent="0.3">
      <c r="A185" s="88" t="s">
        <v>18</v>
      </c>
      <c r="B185" s="88"/>
      <c r="C185" s="12">
        <f>C173+C181+C184</f>
        <v>1770</v>
      </c>
      <c r="D185" s="30">
        <f>D184+D181+D173</f>
        <v>59.01</v>
      </c>
      <c r="E185" s="30">
        <f>E184+E181+E173</f>
        <v>57.8</v>
      </c>
      <c r="F185" s="30">
        <f>F184+F181+F173</f>
        <v>245.68</v>
      </c>
      <c r="G185" s="30">
        <f>G184+G181+G173</f>
        <v>1671.1</v>
      </c>
      <c r="H185" s="36"/>
    </row>
    <row r="186" spans="1:8" s="5" customFormat="1" x14ac:dyDescent="0.25">
      <c r="A186" s="104" t="s">
        <v>40</v>
      </c>
      <c r="B186" s="104"/>
      <c r="C186" s="40">
        <f>C185+C167+C149+C131+C113+C95+C78+C60+C43+C26</f>
        <v>17540</v>
      </c>
      <c r="D186" s="68">
        <f>D185+D167+D149+D131+D113+D95+D78+D60+D43+D26</f>
        <v>603.96</v>
      </c>
      <c r="E186" s="68">
        <f>E185+E167+E149+E131+E113+E95+E78+E60+E43+E26</f>
        <v>610.83999999999992</v>
      </c>
      <c r="F186" s="68">
        <f>F185+F167+F149+F131+F113+F95+F78+F60+F43+F26</f>
        <v>2605.4400000000005</v>
      </c>
      <c r="G186" s="68">
        <f>G185+G167+G149+G131+G113+G95+G78+G60+G43+G26</f>
        <v>17783.71</v>
      </c>
      <c r="H186" s="39"/>
    </row>
    <row r="187" spans="1:8" s="5" customFormat="1" x14ac:dyDescent="0.25">
      <c r="A187" s="87" t="s">
        <v>41</v>
      </c>
      <c r="B187" s="87"/>
      <c r="C187" s="70">
        <f>C186/10</f>
        <v>1754</v>
      </c>
      <c r="D187" s="41">
        <f>D186/10</f>
        <v>60.396000000000001</v>
      </c>
      <c r="E187" s="41">
        <f>E186/10</f>
        <v>61.083999999999989</v>
      </c>
      <c r="F187" s="41">
        <f>F186/10</f>
        <v>260.54400000000004</v>
      </c>
      <c r="G187" s="41">
        <f>G186/10</f>
        <v>1778.3709999999999</v>
      </c>
      <c r="H187" s="32"/>
    </row>
    <row r="188" spans="1:8" s="15" customFormat="1" ht="30" customHeight="1" x14ac:dyDescent="0.25">
      <c r="A188" s="100"/>
      <c r="B188" s="100"/>
      <c r="C188" s="14"/>
      <c r="D188" s="3"/>
      <c r="E188" s="3"/>
      <c r="F188" s="3"/>
      <c r="G188" s="3"/>
      <c r="H188" s="37"/>
    </row>
    <row r="189" spans="1:8" ht="12.75" customHeight="1" x14ac:dyDescent="0.25">
      <c r="A189" s="17"/>
      <c r="B189" s="57"/>
      <c r="C189" s="58"/>
    </row>
    <row r="190" spans="1:8" ht="12.75" customHeight="1" x14ac:dyDescent="0.25">
      <c r="A190" s="17"/>
      <c r="B190" s="108" t="s">
        <v>109</v>
      </c>
      <c r="C190" s="109"/>
      <c r="D190" s="109"/>
      <c r="E190" s="109"/>
      <c r="F190" s="109"/>
      <c r="G190" s="110"/>
    </row>
    <row r="191" spans="1:8" ht="56.25" customHeight="1" x14ac:dyDescent="0.25">
      <c r="A191" s="17"/>
      <c r="B191" s="75"/>
      <c r="C191" s="75" t="s">
        <v>150</v>
      </c>
      <c r="D191" s="75" t="s">
        <v>151</v>
      </c>
      <c r="E191" s="75" t="s">
        <v>152</v>
      </c>
      <c r="F191" s="75" t="s">
        <v>153</v>
      </c>
      <c r="G191" s="75" t="s">
        <v>149</v>
      </c>
    </row>
    <row r="192" spans="1:8" x14ac:dyDescent="0.25">
      <c r="A192" s="18"/>
      <c r="B192" s="71" t="s">
        <v>148</v>
      </c>
      <c r="C192" s="72"/>
      <c r="D192" s="73">
        <v>90</v>
      </c>
      <c r="E192" s="73">
        <v>92</v>
      </c>
      <c r="F192" s="73">
        <v>383</v>
      </c>
      <c r="G192" s="73">
        <v>2720</v>
      </c>
    </row>
    <row r="193" spans="2:8" x14ac:dyDescent="0.25">
      <c r="B193" s="53" t="s">
        <v>43</v>
      </c>
      <c r="C193" s="54">
        <f>(C173+C154+C138+C119+C101+C84+C67+C48+C31+C13)/10</f>
        <v>559</v>
      </c>
      <c r="D193" s="54">
        <f>(D173+D154+D138+D119+D101+D84+D67+D48+D31+D13)/10</f>
        <v>20.808000000000003</v>
      </c>
      <c r="E193" s="54">
        <f t="shared" ref="E193:G193" si="17">(E173+E154+E138+E119+E101+E84+E67+E48+E31+E13)/10</f>
        <v>20.826999999999998</v>
      </c>
      <c r="F193" s="54">
        <f t="shared" si="17"/>
        <v>86.91</v>
      </c>
      <c r="G193" s="54">
        <f t="shared" si="17"/>
        <v>608.15699999999993</v>
      </c>
    </row>
    <row r="194" spans="2:8" x14ac:dyDescent="0.25">
      <c r="B194" s="60" t="s">
        <v>110</v>
      </c>
      <c r="C194" s="61">
        <v>550</v>
      </c>
      <c r="D194" s="62" t="s">
        <v>156</v>
      </c>
      <c r="E194" s="62" t="s">
        <v>157</v>
      </c>
      <c r="F194" s="62" t="s">
        <v>158</v>
      </c>
      <c r="G194" s="62" t="s">
        <v>124</v>
      </c>
    </row>
    <row r="195" spans="2:8" x14ac:dyDescent="0.25">
      <c r="B195" s="53" t="s">
        <v>52</v>
      </c>
      <c r="C195" s="59"/>
      <c r="D195" s="33"/>
      <c r="E195" s="33"/>
      <c r="F195" s="62"/>
      <c r="G195" s="43">
        <f>G193/2720</f>
        <v>0.22358713235294114</v>
      </c>
    </row>
    <row r="196" spans="2:8" x14ac:dyDescent="0.25">
      <c r="B196" s="53" t="s">
        <v>53</v>
      </c>
      <c r="C196" s="54">
        <f>(C181+C163+C145+C127+C109+C91+C74+C56+C39+C22)/10</f>
        <v>894</v>
      </c>
      <c r="D196" s="54">
        <f>(D181+D163+D145+D127+D109+D91+D74+D56+D39+D22)/10</f>
        <v>29.562000000000001</v>
      </c>
      <c r="E196" s="54">
        <f t="shared" ref="E196:G196" si="18">(E181+E163+E145+E127+E109+E91+E74+E56+E39+E22)/10</f>
        <v>29.883000000000003</v>
      </c>
      <c r="F196" s="54">
        <f t="shared" si="18"/>
        <v>127.01800000000003</v>
      </c>
      <c r="G196" s="54">
        <f t="shared" si="18"/>
        <v>855.97200000000009</v>
      </c>
    </row>
    <row r="197" spans="2:8" ht="12.75" customHeight="1" x14ac:dyDescent="0.25">
      <c r="B197" s="60" t="s">
        <v>110</v>
      </c>
      <c r="C197" s="61">
        <v>800</v>
      </c>
      <c r="D197" s="62" t="s">
        <v>159</v>
      </c>
      <c r="E197" s="62" t="s">
        <v>160</v>
      </c>
      <c r="F197" s="62" t="s">
        <v>161</v>
      </c>
      <c r="G197" s="62" t="s">
        <v>169</v>
      </c>
    </row>
    <row r="198" spans="2:8" x14ac:dyDescent="0.25">
      <c r="B198" s="53" t="s">
        <v>54</v>
      </c>
      <c r="C198" s="59"/>
      <c r="D198" s="33"/>
      <c r="E198" s="33"/>
      <c r="F198" s="31"/>
      <c r="G198" s="43">
        <f>G196/2720</f>
        <v>0.31469558823529414</v>
      </c>
      <c r="H198"/>
    </row>
    <row r="199" spans="2:8" x14ac:dyDescent="0.25">
      <c r="B199" s="53" t="s">
        <v>44</v>
      </c>
      <c r="C199" s="54">
        <f>(C184+C166+C148+C130+C112+C94+C77+C59+C42+C25)/10</f>
        <v>300</v>
      </c>
      <c r="D199" s="54">
        <f>(D184+D166+D148+D130+D112+D94+D77+D59+D42+D25)/10</f>
        <v>10.026</v>
      </c>
      <c r="E199" s="54">
        <f t="shared" ref="E199:G199" si="19">(E184+E166+E148+E130+E112+E94+E77+E59+E42+E25)/10</f>
        <v>10.374000000000002</v>
      </c>
      <c r="F199" s="54">
        <f t="shared" si="19"/>
        <v>46.616</v>
      </c>
      <c r="G199" s="54">
        <f t="shared" si="19"/>
        <v>314.24200000000002</v>
      </c>
      <c r="H199"/>
    </row>
    <row r="200" spans="2:8" x14ac:dyDescent="0.25">
      <c r="B200" s="60" t="s">
        <v>110</v>
      </c>
      <c r="C200" s="61">
        <v>350</v>
      </c>
      <c r="D200" s="62" t="s">
        <v>162</v>
      </c>
      <c r="E200" s="62" t="s">
        <v>163</v>
      </c>
      <c r="F200" s="62" t="s">
        <v>164</v>
      </c>
      <c r="G200" s="62" t="s">
        <v>125</v>
      </c>
      <c r="H200"/>
    </row>
    <row r="201" spans="2:8" x14ac:dyDescent="0.25">
      <c r="B201" s="53" t="s">
        <v>56</v>
      </c>
      <c r="C201" s="63"/>
      <c r="D201" s="33"/>
      <c r="E201" s="33"/>
      <c r="F201" s="33"/>
      <c r="G201" s="44">
        <f>G199/2720</f>
        <v>0.11553014705882354</v>
      </c>
      <c r="H201"/>
    </row>
    <row r="202" spans="2:8" x14ac:dyDescent="0.25">
      <c r="B202" s="53" t="s">
        <v>55</v>
      </c>
      <c r="C202" s="54">
        <f>C199+C196+C193</f>
        <v>1753</v>
      </c>
      <c r="D202" s="54">
        <f>D199+D196+D193</f>
        <v>60.396000000000001</v>
      </c>
      <c r="E202" s="54">
        <f>E199+E196+E193</f>
        <v>61.084000000000003</v>
      </c>
      <c r="F202" s="54">
        <f>F199+F196+F193</f>
        <v>260.54399999999998</v>
      </c>
      <c r="G202" s="54">
        <f>G199+G196+G193</f>
        <v>1778.3710000000001</v>
      </c>
      <c r="H202"/>
    </row>
    <row r="203" spans="2:8" x14ac:dyDescent="0.25">
      <c r="B203" s="60" t="s">
        <v>110</v>
      </c>
      <c r="C203" s="61">
        <v>1700</v>
      </c>
      <c r="D203" s="62" t="s">
        <v>165</v>
      </c>
      <c r="E203" s="62" t="s">
        <v>166</v>
      </c>
      <c r="F203" s="62" t="s">
        <v>167</v>
      </c>
      <c r="G203" s="62" t="s">
        <v>126</v>
      </c>
    </row>
    <row r="204" spans="2:8" x14ac:dyDescent="0.25">
      <c r="B204" s="53" t="s">
        <v>59</v>
      </c>
      <c r="C204" s="63"/>
      <c r="D204" s="74">
        <f>D202/D192</f>
        <v>0.6710666666666667</v>
      </c>
      <c r="E204" s="74">
        <f>E202/E192</f>
        <v>0.66395652173913045</v>
      </c>
      <c r="F204" s="74">
        <f>F202/F192</f>
        <v>0.68027154046997385</v>
      </c>
      <c r="G204" s="44">
        <f>G202/2720</f>
        <v>0.65381286764705882</v>
      </c>
    </row>
    <row r="205" spans="2:8" x14ac:dyDescent="0.25">
      <c r="B205" s="57"/>
      <c r="C205" s="64"/>
    </row>
  </sheetData>
  <mergeCells count="90">
    <mergeCell ref="H4:H5"/>
    <mergeCell ref="A4:A5"/>
    <mergeCell ref="B4:B5"/>
    <mergeCell ref="C4:C5"/>
    <mergeCell ref="D4:F4"/>
    <mergeCell ref="G4:G5"/>
    <mergeCell ref="A32:A38"/>
    <mergeCell ref="A6:H6"/>
    <mergeCell ref="A7:A12"/>
    <mergeCell ref="A13:B13"/>
    <mergeCell ref="A14:A21"/>
    <mergeCell ref="A22:B22"/>
    <mergeCell ref="A23:A24"/>
    <mergeCell ref="A25:B25"/>
    <mergeCell ref="A26:B26"/>
    <mergeCell ref="A27:H27"/>
    <mergeCell ref="A28:A30"/>
    <mergeCell ref="A31:B31"/>
    <mergeCell ref="A60:B60"/>
    <mergeCell ref="A39:B39"/>
    <mergeCell ref="A40:A41"/>
    <mergeCell ref="A42:B42"/>
    <mergeCell ref="A43:B43"/>
    <mergeCell ref="A44:H44"/>
    <mergeCell ref="A45:A47"/>
    <mergeCell ref="A48:B48"/>
    <mergeCell ref="A49:A55"/>
    <mergeCell ref="A56:B56"/>
    <mergeCell ref="A57:A58"/>
    <mergeCell ref="A59:B59"/>
    <mergeCell ref="A85:A90"/>
    <mergeCell ref="A61:H61"/>
    <mergeCell ref="A62:A66"/>
    <mergeCell ref="A67:B67"/>
    <mergeCell ref="A68:A73"/>
    <mergeCell ref="A74:B74"/>
    <mergeCell ref="A75:A76"/>
    <mergeCell ref="A77:B77"/>
    <mergeCell ref="A78:B78"/>
    <mergeCell ref="A79:H79"/>
    <mergeCell ref="A80:A83"/>
    <mergeCell ref="A84:B84"/>
    <mergeCell ref="A113:B113"/>
    <mergeCell ref="A91:B91"/>
    <mergeCell ref="A92:A93"/>
    <mergeCell ref="A94:B94"/>
    <mergeCell ref="A95:B95"/>
    <mergeCell ref="A96:H96"/>
    <mergeCell ref="A97:A100"/>
    <mergeCell ref="A101:B101"/>
    <mergeCell ref="A102:A108"/>
    <mergeCell ref="A109:B109"/>
    <mergeCell ref="A110:A111"/>
    <mergeCell ref="A112:B112"/>
    <mergeCell ref="A139:A144"/>
    <mergeCell ref="A114:H114"/>
    <mergeCell ref="A115:A118"/>
    <mergeCell ref="A119:B119"/>
    <mergeCell ref="A120:A126"/>
    <mergeCell ref="A127:B127"/>
    <mergeCell ref="A128:A129"/>
    <mergeCell ref="A130:B130"/>
    <mergeCell ref="A131:B131"/>
    <mergeCell ref="A132:H132"/>
    <mergeCell ref="A133:A137"/>
    <mergeCell ref="A138:B138"/>
    <mergeCell ref="A167:B167"/>
    <mergeCell ref="A145:B145"/>
    <mergeCell ref="A146:A147"/>
    <mergeCell ref="A148:B148"/>
    <mergeCell ref="A149:B149"/>
    <mergeCell ref="A150:H150"/>
    <mergeCell ref="A151:A153"/>
    <mergeCell ref="A154:B154"/>
    <mergeCell ref="A155:A162"/>
    <mergeCell ref="A163:B163"/>
    <mergeCell ref="A164:A165"/>
    <mergeCell ref="A166:B166"/>
    <mergeCell ref="B190:G190"/>
    <mergeCell ref="A168:H168"/>
    <mergeCell ref="A169:A172"/>
    <mergeCell ref="A173:B173"/>
    <mergeCell ref="A174:A180"/>
    <mergeCell ref="A181:B181"/>
    <mergeCell ref="A182:A183"/>
    <mergeCell ref="A184:B184"/>
    <mergeCell ref="A185:B185"/>
    <mergeCell ref="A186:B186"/>
    <mergeCell ref="A187:B187"/>
    <mergeCell ref="A188:B188"/>
  </mergeCells>
  <pageMargins left="0.7" right="0.7" top="0.75" bottom="0.75" header="0.3" footer="0.3"/>
  <pageSetup paperSize="9" scale="65" orientation="portrait" r:id="rId1"/>
  <rowBreaks count="2" manualBreakCount="2">
    <brk id="60" max="16383" man="1"/>
    <brk id="1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лет(экспертиза) </vt:lpstr>
      <vt:lpstr>от 12 лет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2024-08-22T07:06:44Z</cp:lastPrinted>
  <dcterms:created xsi:type="dcterms:W3CDTF">2010-09-29T09:10:17Z</dcterms:created>
  <dcterms:modified xsi:type="dcterms:W3CDTF">2025-01-29T02:16:32Z</dcterms:modified>
</cp:coreProperties>
</file>